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10171817\Documents\Site 2020\Documentos dos serviços\"/>
    </mc:Choice>
  </mc:AlternateContent>
  <bookViews>
    <workbookView xWindow="0" yWindow="0" windowWidth="18851" windowHeight="7553"/>
  </bookViews>
  <sheets>
    <sheet name="F.CERT.026 - Norma Algodão" sheetId="7" r:id="rId1"/>
    <sheet name="Manual de Gestão" sheetId="6" r:id="rId2"/>
    <sheet name="Resumo das Auditorias" sheetId="10" r:id="rId3"/>
    <sheet name="DN17 - Disp. Licenc." sheetId="8" r:id="rId4"/>
    <sheet name="Lista 1" sheetId="11" r:id="rId5"/>
    <sheet name="Lista 2" sheetId="12" r:id="rId6"/>
  </sheets>
  <definedNames>
    <definedName name="_xlnm._FilterDatabase" localSheetId="0" hidden="1">'F.CERT.026 - Norma Algodão'!$A$26:$D$236</definedName>
    <definedName name="_xlnm.Print_Area" localSheetId="0">'F.CERT.026 - Norma Algodão'!$A$1:$D$243</definedName>
    <definedName name="Informe_o_ano_da_certificação_BUSCADO_por_esta_propriedade__1__2__3___4_ou_5">#REF!</definedName>
  </definedNames>
  <calcPr calcId="152511"/>
</workbook>
</file>

<file path=xl/calcChain.xml><?xml version="1.0" encoding="utf-8"?>
<calcChain xmlns="http://schemas.openxmlformats.org/spreadsheetml/2006/main">
  <c r="D201" i="7" l="1"/>
  <c r="F200" i="7"/>
  <c r="H200" i="7" s="1"/>
  <c r="G234" i="7" l="1"/>
  <c r="F232" i="7"/>
  <c r="H232" i="7" s="1"/>
  <c r="F230" i="7"/>
  <c r="H230" i="7" s="1"/>
  <c r="F227" i="7"/>
  <c r="H227" i="7" s="1"/>
  <c r="F225" i="7"/>
  <c r="H225" i="7" s="1"/>
  <c r="F223" i="7"/>
  <c r="H223" i="7" s="1"/>
  <c r="F221" i="7"/>
  <c r="H221" i="7" s="1"/>
  <c r="F219" i="7"/>
  <c r="H219" i="7" s="1"/>
  <c r="F217" i="7"/>
  <c r="H217" i="7" s="1"/>
  <c r="F215" i="7"/>
  <c r="H215" i="7" s="1"/>
  <c r="F212" i="7"/>
  <c r="H212" i="7" s="1"/>
  <c r="F210" i="7"/>
  <c r="H210" i="7" s="1"/>
  <c r="F208" i="7"/>
  <c r="H208" i="7" s="1"/>
  <c r="F206" i="7"/>
  <c r="H206" i="7" s="1"/>
  <c r="F204" i="7"/>
  <c r="H204" i="7" s="1"/>
  <c r="F202" i="7"/>
  <c r="H202" i="7" s="1"/>
  <c r="F198" i="7"/>
  <c r="H198" i="7" s="1"/>
  <c r="F196" i="7"/>
  <c r="H196" i="7" s="1"/>
  <c r="F194" i="7"/>
  <c r="H194" i="7" s="1"/>
  <c r="F191" i="7"/>
  <c r="H191" i="7" s="1"/>
  <c r="F189" i="7"/>
  <c r="H189" i="7" s="1"/>
  <c r="F187" i="7"/>
  <c r="H187" i="7" s="1"/>
  <c r="F185" i="7"/>
  <c r="H185" i="7" s="1"/>
  <c r="F183" i="7"/>
  <c r="H183" i="7" s="1"/>
  <c r="F181" i="7"/>
  <c r="H181" i="7" s="1"/>
  <c r="F179" i="7"/>
  <c r="H179" i="7" s="1"/>
  <c r="F177" i="7"/>
  <c r="H177" i="7" s="1"/>
  <c r="F175" i="7"/>
  <c r="H175" i="7" s="1"/>
  <c r="F173" i="7"/>
  <c r="H173" i="7" s="1"/>
  <c r="F171" i="7"/>
  <c r="H171" i="7" s="1"/>
  <c r="F169" i="7"/>
  <c r="H169" i="7" s="1"/>
  <c r="F167" i="7"/>
  <c r="H167" i="7" s="1"/>
  <c r="F164" i="7"/>
  <c r="H164" i="7" s="1"/>
  <c r="F162" i="7"/>
  <c r="H162" i="7" s="1"/>
  <c r="F160" i="7"/>
  <c r="H160" i="7" s="1"/>
  <c r="F158" i="7"/>
  <c r="H158" i="7" s="1"/>
  <c r="F156" i="7"/>
  <c r="H156" i="7" s="1"/>
  <c r="F154" i="7"/>
  <c r="H154" i="7" s="1"/>
  <c r="F152" i="7"/>
  <c r="H152" i="7" s="1"/>
  <c r="F150" i="7"/>
  <c r="H150" i="7" s="1"/>
  <c r="F148" i="7"/>
  <c r="H148" i="7" s="1"/>
  <c r="F145" i="7"/>
  <c r="H145" i="7" s="1"/>
  <c r="D113" i="7" l="1"/>
  <c r="D233" i="7"/>
  <c r="D231" i="7"/>
  <c r="D228" i="7"/>
  <c r="D226" i="7"/>
  <c r="D224" i="7"/>
  <c r="D222" i="7"/>
  <c r="D220" i="7"/>
  <c r="D218" i="7"/>
  <c r="D216" i="7"/>
  <c r="D213" i="7"/>
  <c r="D211" i="7"/>
  <c r="D209" i="7"/>
  <c r="D207" i="7"/>
  <c r="D205" i="7"/>
  <c r="D203" i="7"/>
  <c r="D199" i="7"/>
  <c r="D197" i="7"/>
  <c r="D195" i="7"/>
  <c r="D192" i="7"/>
  <c r="D190" i="7"/>
  <c r="D188" i="7"/>
  <c r="D186" i="7"/>
  <c r="D184" i="7"/>
  <c r="D182" i="7"/>
  <c r="D180" i="7"/>
  <c r="D178" i="7"/>
  <c r="D176" i="7"/>
  <c r="D174" i="7"/>
  <c r="D172" i="7"/>
  <c r="D170" i="7"/>
  <c r="D168" i="7"/>
  <c r="D165" i="7"/>
  <c r="D163" i="7"/>
  <c r="D161" i="7"/>
  <c r="D159" i="7"/>
  <c r="D157" i="7"/>
  <c r="D155" i="7"/>
  <c r="D153" i="7"/>
  <c r="D151" i="7"/>
  <c r="D149" i="7"/>
  <c r="D146" i="7"/>
  <c r="D142" i="7" l="1"/>
  <c r="D140" i="7"/>
  <c r="D137" i="7"/>
  <c r="D135" i="7"/>
  <c r="D133" i="7"/>
  <c r="D131" i="7"/>
  <c r="D129" i="7"/>
  <c r="D127" i="7"/>
  <c r="D125" i="7"/>
  <c r="D123" i="7"/>
  <c r="D121" i="7"/>
  <c r="D119" i="7"/>
  <c r="D117" i="7"/>
  <c r="D115" i="7"/>
  <c r="D111" i="7"/>
  <c r="D109" i="7"/>
  <c r="D107" i="7"/>
  <c r="D105" i="7"/>
  <c r="D102" i="7"/>
  <c r="D100" i="7"/>
  <c r="D98" i="7"/>
  <c r="D96" i="7"/>
  <c r="D93" i="7"/>
  <c r="D90" i="7"/>
  <c r="D88" i="7"/>
  <c r="D86" i="7"/>
  <c r="D84" i="7"/>
  <c r="D82" i="7"/>
  <c r="D80" i="7"/>
  <c r="D77" i="7"/>
  <c r="D75" i="7"/>
  <c r="D73" i="7"/>
  <c r="D71" i="7"/>
  <c r="D69" i="7"/>
  <c r="D67" i="7"/>
  <c r="D65" i="7"/>
  <c r="D63" i="7"/>
  <c r="D61" i="7"/>
  <c r="D59" i="7"/>
  <c r="D57" i="7"/>
  <c r="D52" i="7"/>
  <c r="D50" i="7"/>
  <c r="D48" i="7"/>
  <c r="D45" i="7"/>
  <c r="D43" i="7"/>
  <c r="D41" i="7"/>
  <c r="D37" i="7"/>
  <c r="D35" i="7"/>
  <c r="D33" i="7"/>
  <c r="D30" i="7"/>
  <c r="D28" i="7"/>
  <c r="F141" i="7" l="1"/>
  <c r="H141" i="7" s="1"/>
  <c r="F139" i="7"/>
  <c r="H139" i="7" s="1"/>
  <c r="F136" i="7"/>
  <c r="H136" i="7" s="1"/>
  <c r="F134" i="7"/>
  <c r="H134" i="7" s="1"/>
  <c r="F132" i="7"/>
  <c r="H132" i="7" s="1"/>
  <c r="F130" i="7"/>
  <c r="H130" i="7" s="1"/>
  <c r="F128" i="7"/>
  <c r="H128" i="7" s="1"/>
  <c r="F126" i="7"/>
  <c r="H126" i="7" s="1"/>
  <c r="F124" i="7"/>
  <c r="H124" i="7" s="1"/>
  <c r="F122" i="7"/>
  <c r="H122" i="7" s="1"/>
  <c r="F120" i="7"/>
  <c r="H120" i="7" s="1"/>
  <c r="F118" i="7"/>
  <c r="H118" i="7" s="1"/>
  <c r="F116" i="7"/>
  <c r="H116" i="7" s="1"/>
  <c r="F114" i="7"/>
  <c r="H114" i="7" s="1"/>
  <c r="F112" i="7"/>
  <c r="H112" i="7" s="1"/>
  <c r="F110" i="7"/>
  <c r="H110" i="7" s="1"/>
  <c r="F108" i="7"/>
  <c r="H108" i="7" s="1"/>
  <c r="F106" i="7"/>
  <c r="H106" i="7" s="1"/>
  <c r="F104" i="7"/>
  <c r="H104" i="7" s="1"/>
  <c r="F101" i="7"/>
  <c r="H101" i="7" s="1"/>
  <c r="F99" i="7"/>
  <c r="H99" i="7" s="1"/>
  <c r="F97" i="7"/>
  <c r="H97" i="7" s="1"/>
  <c r="F95" i="7"/>
  <c r="H95" i="7" s="1"/>
  <c r="F92" i="7"/>
  <c r="H92" i="7" s="1"/>
  <c r="F89" i="7"/>
  <c r="H89" i="7" s="1"/>
  <c r="F87" i="7"/>
  <c r="H87" i="7" s="1"/>
  <c r="F85" i="7"/>
  <c r="H85" i="7" s="1"/>
  <c r="F83" i="7"/>
  <c r="H83" i="7" s="1"/>
  <c r="F81" i="7"/>
  <c r="H81" i="7" s="1"/>
  <c r="F79" i="7"/>
  <c r="H79" i="7" s="1"/>
  <c r="F76" i="7"/>
  <c r="H76" i="7" s="1"/>
  <c r="F74" i="7"/>
  <c r="H74" i="7" s="1"/>
  <c r="F72" i="7"/>
  <c r="H72" i="7" s="1"/>
  <c r="F70" i="7"/>
  <c r="H70" i="7" s="1"/>
  <c r="F68" i="7"/>
  <c r="H68" i="7" s="1"/>
  <c r="F66" i="7"/>
  <c r="H66" i="7" s="1"/>
  <c r="F64" i="7"/>
  <c r="H64" i="7" s="1"/>
  <c r="F62" i="7"/>
  <c r="H62" i="7" s="1"/>
  <c r="F60" i="7"/>
  <c r="H60" i="7" s="1"/>
  <c r="F58" i="7"/>
  <c r="H58" i="7" s="1"/>
  <c r="F56" i="7"/>
  <c r="H56" i="7" s="1"/>
  <c r="F54" i="7"/>
  <c r="H54" i="7" s="1"/>
  <c r="F51" i="7"/>
  <c r="H51" i="7" s="1"/>
  <c r="F49" i="7"/>
  <c r="H49" i="7" s="1"/>
  <c r="F47" i="7"/>
  <c r="H47" i="7" s="1"/>
  <c r="F44" i="7"/>
  <c r="H44" i="7" s="1"/>
  <c r="F42" i="7"/>
  <c r="H42" i="7" s="1"/>
  <c r="F40" i="7"/>
  <c r="H40" i="7" s="1"/>
  <c r="F36" i="7"/>
  <c r="H36" i="7" s="1"/>
  <c r="F34" i="7"/>
  <c r="H34" i="7" s="1"/>
  <c r="F32" i="7"/>
  <c r="H32" i="7" s="1"/>
  <c r="F29" i="7"/>
  <c r="H29" i="7" s="1"/>
  <c r="F27" i="7"/>
  <c r="F13" i="7" l="1"/>
  <c r="C15" i="7" s="1"/>
  <c r="F234" i="7"/>
  <c r="H27" i="7"/>
  <c r="H234" i="7" s="1"/>
  <c r="J234" i="7" s="1"/>
  <c r="J235" i="7" s="1"/>
  <c r="D12" i="7" l="1"/>
  <c r="N17" i="7" l="1"/>
</calcChain>
</file>

<file path=xl/comments1.xml><?xml version="1.0" encoding="utf-8"?>
<comments xmlns="http://schemas.openxmlformats.org/spreadsheetml/2006/main">
  <authors>
    <author>Lucas Silva Ferreira Guimarães</author>
    <author>Rogério Carvalho Fernandes</author>
    <author>m11990553</author>
    <author>Fernanda Cristina da Silva (SEAPA)</author>
  </authors>
  <commentList>
    <comment ref="A2" authorId="0" shape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4" authorId="0" shape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9" authorId="0" shapeId="0">
      <text>
        <r>
          <rPr>
            <b/>
            <sz val="9"/>
            <color indexed="81"/>
            <rFont val="Tahoma"/>
            <family val="2"/>
          </rPr>
          <t>Lucas Silva Ferreira Guimarães:</t>
        </r>
        <r>
          <rPr>
            <sz val="9"/>
            <color indexed="81"/>
            <rFont val="Tahoma"/>
            <family val="2"/>
          </rPr>
          <t xml:space="preserve">
Especificar os produtos.</t>
        </r>
      </text>
    </comment>
    <comment ref="C12" authorId="1" shapeId="0">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16" authorId="0" shapeId="0">
      <text>
        <r>
          <rPr>
            <b/>
            <sz val="9"/>
            <color indexed="81"/>
            <rFont val="Tahoma"/>
            <family val="2"/>
          </rPr>
          <t>Lucas Silva Ferreira Guimarães:</t>
        </r>
        <r>
          <rPr>
            <sz val="9"/>
            <color indexed="81"/>
            <rFont val="Tahoma"/>
            <family val="2"/>
          </rPr>
          <t xml:space="preserve">
Todas as páginas devem ser rubricadas</t>
        </r>
      </text>
    </comment>
    <comment ref="A20" authorId="2" shapeId="0">
      <text>
        <r>
          <rPr>
            <b/>
            <sz val="9"/>
            <color indexed="81"/>
            <rFont val="Tahoma"/>
            <family val="2"/>
          </rPr>
          <t>m11990553:</t>
        </r>
        <r>
          <rPr>
            <sz val="9"/>
            <color indexed="81"/>
            <rFont val="Tahoma"/>
            <family val="2"/>
          </rPr>
          <t xml:space="preserve">
A auditoria tem por objetivo verificar se a propriedade atende as exigências para a produção CMC. A certificação não visa somente agregação de valor ao produto, mas também a melhoria continua de todo processo, bem como do sistema produtivo, do meio ambiente, das relações trabalhistas etc. A auditoria será realizada através desta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de Certificação.</t>
        </r>
      </text>
    </comment>
    <comment ref="A22" authorId="2" shapeId="0">
      <text>
        <r>
          <rPr>
            <b/>
            <sz val="9"/>
            <color indexed="81"/>
            <rFont val="Tahoma"/>
            <family val="2"/>
          </rPr>
          <t>m11990553:</t>
        </r>
        <r>
          <rPr>
            <sz val="9"/>
            <color indexed="81"/>
            <rFont val="Tahoma"/>
            <family val="2"/>
          </rPr>
          <t xml:space="preserve">
Inicialmente avalia-se a parte de campo, lavouras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Emitindo-se o relatório com o parecer da equipe de auditoria.</t>
        </r>
      </text>
    </comment>
    <comment ref="C160" authorId="3" shapeId="0">
      <text>
        <r>
          <rPr>
            <b/>
            <sz val="9"/>
            <color indexed="81"/>
            <rFont val="Segoe UI"/>
            <family val="2"/>
          </rPr>
          <t>Fernanda Cristina da Silva (SEAPA):</t>
        </r>
        <r>
          <rPr>
            <sz val="9"/>
            <color indexed="81"/>
            <rFont val="Segoe UI"/>
            <family val="2"/>
          </rPr>
          <t xml:space="preserve">
REVISADO!!! </t>
        </r>
      </text>
    </comment>
    <comment ref="C162" authorId="3" shapeId="0">
      <text>
        <r>
          <rPr>
            <b/>
            <sz val="9"/>
            <color indexed="81"/>
            <rFont val="Segoe UI"/>
            <family val="2"/>
          </rPr>
          <t>Fernanda Cristina da Silva (SEAPA):</t>
        </r>
        <r>
          <rPr>
            <sz val="9"/>
            <color indexed="81"/>
            <rFont val="Segoe UI"/>
            <family val="2"/>
          </rPr>
          <t xml:space="preserve">
REVISADO!!!
</t>
        </r>
      </text>
    </comment>
    <comment ref="A239" authorId="1" shapeId="0">
      <text>
        <r>
          <rPr>
            <b/>
            <sz val="9"/>
            <color indexed="81"/>
            <rFont val="Segoe UI"/>
            <family val="2"/>
          </rPr>
          <t>Rogério Carvalho Fernandes:</t>
        </r>
        <r>
          <rPr>
            <sz val="9"/>
            <color indexed="81"/>
            <rFont val="Segoe UI"/>
            <family val="2"/>
          </rPr>
          <t xml:space="preserve">
Definir em comum acordo com o auditado o tempo mínimo para a correção das não conformidades, não podendo ultrapassar 90 dias, desde a data da auditoria.</t>
        </r>
      </text>
    </comment>
    <comment ref="A241" authorId="2" shapeId="0">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da análises laboratoriais (se aplicável). </t>
        </r>
      </text>
    </comment>
    <comment ref="A243" authorId="2" shapeId="0">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<sst xmlns="http://schemas.openxmlformats.org/spreadsheetml/2006/main" count="952" uniqueCount="642">
  <si>
    <t>NORMAS</t>
  </si>
  <si>
    <t>2.1</t>
  </si>
  <si>
    <t>2.2</t>
  </si>
  <si>
    <t>3.1</t>
  </si>
  <si>
    <t>3.2</t>
  </si>
  <si>
    <t>3.3</t>
  </si>
  <si>
    <t>3.4</t>
  </si>
  <si>
    <t>4.1</t>
  </si>
  <si>
    <t>Deve existir registro atualizado de colheita.</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</si>
  <si>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</si>
  <si>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</si>
  <si>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</si>
  <si>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</si>
  <si>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</si>
  <si>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</si>
  <si>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</si>
  <si>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</si>
  <si>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</si>
  <si>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</si>
  <si>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</si>
  <si>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</si>
  <si>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</si>
  <si>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</si>
  <si>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</si>
  <si>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</si>
  <si>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</si>
  <si>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</si>
  <si>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3.5</t>
  </si>
  <si>
    <t>Entrevista, registros e verificação física.</t>
  </si>
  <si>
    <t>Comprovação da existência de registro de serviços de colheita atualizado, digital, manuscrito ou impresso.</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</si>
  <si>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</si>
  <si>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</si>
  <si>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</si>
  <si>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</si>
  <si>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</si>
  <si>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</si>
  <si>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</si>
  <si>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</si>
  <si>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</si>
  <si>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</si>
  <si>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</si>
  <si>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</si>
  <si>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</si>
  <si>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</si>
  <si>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</si>
  <si>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</si>
  <si>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</si>
  <si>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</si>
  <si>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</si>
  <si>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</si>
  <si>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</si>
  <si>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</si>
  <si>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</si>
  <si>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</si>
  <si>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</si>
  <si>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</si>
  <si>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</si>
  <si>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</si>
  <si>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</si>
  <si>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</si>
  <si>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</si>
  <si>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</si>
  <si>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</si>
  <si>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</si>
  <si>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</si>
  <si>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</si>
  <si>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</si>
  <si>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</si>
  <si>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</si>
  <si>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</si>
  <si>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</si>
  <si>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</si>
  <si>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</si>
  <si>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</si>
  <si>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</si>
  <si>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</si>
  <si>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</si>
  <si>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</si>
  <si>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</si>
  <si>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</si>
  <si>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</si>
  <si>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</si>
  <si>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</si>
  <si>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</si>
  <si>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</si>
  <si>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</si>
  <si>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</si>
  <si>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</si>
  <si>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</si>
  <si>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</si>
  <si>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</si>
  <si>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</si>
  <si>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</si>
  <si>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</si>
  <si>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</si>
  <si>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</si>
  <si>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</si>
  <si>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</si>
  <si>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</si>
  <si>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</si>
  <si>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</si>
  <si>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</si>
  <si>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</si>
  <si>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</si>
  <si>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</si>
  <si>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</si>
  <si>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</si>
  <si>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</si>
  <si>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</si>
  <si>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</si>
  <si>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</si>
  <si>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</si>
  <si>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</si>
  <si>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</si>
  <si>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</si>
  <si>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</si>
  <si>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</si>
  <si>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</si>
  <si>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</si>
  <si>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</si>
  <si>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</si>
  <si>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</si>
  <si>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</si>
  <si>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</si>
  <si>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</si>
  <si>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</si>
  <si>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</si>
  <si>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</si>
  <si>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</si>
  <si>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</si>
  <si>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</si>
  <si>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</si>
  <si>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</si>
  <si>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</si>
  <si>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</si>
  <si>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</si>
  <si>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</si>
  <si>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</si>
  <si>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</si>
  <si>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</si>
  <si>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</si>
  <si>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</si>
  <si>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</si>
  <si>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</si>
  <si>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</si>
  <si>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</si>
  <si>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</si>
  <si>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</si>
  <si>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</si>
  <si>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</si>
  <si>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</si>
  <si>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</si>
  <si>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</si>
  <si>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</si>
  <si>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</si>
  <si>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</si>
  <si>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</si>
  <si>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</si>
  <si>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</si>
  <si>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</si>
  <si>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</si>
  <si>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</si>
  <si>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</si>
  <si>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</si>
  <si>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</si>
  <si>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</si>
  <si>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</si>
  <si>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</si>
  <si>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</si>
  <si>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</si>
  <si>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</si>
  <si>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</si>
  <si>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</si>
  <si>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</si>
  <si>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</si>
  <si>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</si>
  <si>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</si>
  <si>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</si>
  <si>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</si>
  <si>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</si>
  <si>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</si>
  <si>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</si>
  <si>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</si>
  <si>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</si>
  <si>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</si>
  <si>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</si>
  <si>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</si>
  <si>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</si>
  <si>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</si>
  <si>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</si>
  <si>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</si>
  <si>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</si>
  <si>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</si>
  <si>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</si>
  <si>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</si>
  <si>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</si>
  <si>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</si>
  <si>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</si>
  <si>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</si>
  <si>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</si>
  <si>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</si>
  <si>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</si>
  <si>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</si>
  <si>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</si>
  <si>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</si>
  <si>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RESULTADO</t>
  </si>
  <si>
    <t>CUMPRIMENTO DE ITENS OBRIGATÓRIOS</t>
  </si>
  <si>
    <t>LEGENDA</t>
  </si>
  <si>
    <t>EXIGIBILIDADE</t>
  </si>
  <si>
    <t>OPORTUNIDADES DE MELHORIA</t>
  </si>
  <si>
    <t>OUTRAS OBSERVAÇÕES</t>
  </si>
  <si>
    <t>CONCLUSÃO DOS AUDITORES</t>
  </si>
  <si>
    <t>ENCERRAMENTO</t>
  </si>
  <si>
    <t>PRODUTOR  /  RAZÃO SOCIAL</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</si>
  <si>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</si>
  <si>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</si>
  <si>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</si>
  <si>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</si>
  <si>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</si>
  <si>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</si>
  <si>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</si>
  <si>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</si>
  <si>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</si>
  <si>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</si>
  <si>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</si>
  <si>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</si>
  <si>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x</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</si>
  <si>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</si>
  <si>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</si>
  <si>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</si>
  <si>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</si>
  <si>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</si>
  <si>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</si>
  <si>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</si>
  <si>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</si>
  <si>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</si>
  <si>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</si>
  <si>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</si>
  <si>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</si>
  <si>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</si>
  <si>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</si>
  <si>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</si>
  <si>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</si>
  <si>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</si>
  <si>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</si>
  <si>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</si>
  <si>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</si>
  <si>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</si>
  <si>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</si>
  <si>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</si>
  <si>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</si>
  <si>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</si>
  <si>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</si>
  <si>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</si>
  <si>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</si>
  <si>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</si>
  <si>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</si>
  <si>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</si>
  <si>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</si>
  <si>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</si>
  <si>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</si>
  <si>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</si>
  <si>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</si>
  <si>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</si>
  <si>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</si>
  <si>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</si>
  <si>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</si>
  <si>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</si>
  <si>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</si>
  <si>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</si>
  <si>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</si>
  <si>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</si>
  <si>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</si>
  <si>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</si>
  <si>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</si>
  <si>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</si>
  <si>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</si>
  <si>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</si>
  <si>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</si>
  <si>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</si>
  <si>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</si>
  <si>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3.6</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</si>
  <si>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</si>
  <si>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</si>
  <si>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</si>
  <si>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</si>
  <si>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</si>
  <si>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</si>
  <si>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</si>
  <si>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</si>
  <si>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</si>
  <si>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</si>
  <si>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</si>
  <si>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</si>
  <si>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</si>
  <si>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</si>
  <si>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</si>
  <si>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</si>
  <si>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</si>
  <si>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</si>
  <si>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</si>
  <si>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</si>
  <si>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</si>
  <si>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</si>
  <si>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</si>
  <si>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</si>
  <si>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</si>
  <si>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</si>
  <si>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</si>
  <si>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</si>
  <si>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</si>
  <si>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</si>
  <si>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</si>
  <si>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</si>
  <si>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</si>
  <si>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</si>
  <si>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</si>
  <si>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</si>
  <si>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</si>
  <si>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</si>
  <si>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</si>
  <si>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</si>
  <si>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</si>
  <si>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</si>
  <si>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</si>
  <si>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</si>
  <si>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</si>
  <si>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</si>
  <si>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</si>
  <si>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</si>
  <si>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</si>
  <si>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</si>
  <si>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</si>
  <si>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</si>
  <si>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</si>
  <si>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</si>
  <si>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</si>
  <si>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</si>
  <si>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</si>
  <si>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</si>
  <si>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</si>
  <si>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</si>
  <si>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</si>
  <si>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</si>
  <si>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</si>
  <si>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</si>
  <si>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</si>
  <si>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</si>
  <si>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</si>
  <si>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</si>
  <si>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</si>
  <si>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</si>
  <si>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</si>
  <si>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</si>
  <si>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</si>
  <si>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</si>
  <si>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</si>
  <si>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</si>
  <si>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</si>
  <si>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</si>
  <si>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</si>
  <si>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</si>
  <si>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</si>
  <si>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</si>
  <si>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</si>
  <si>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</si>
  <si>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</si>
  <si>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</si>
  <si>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</si>
  <si>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</si>
  <si>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</si>
  <si>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</si>
  <si>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</si>
  <si>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</si>
  <si>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</si>
  <si>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</si>
  <si>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</si>
  <si>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</si>
  <si>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</si>
  <si>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</si>
  <si>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</si>
  <si>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</si>
  <si>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</si>
  <si>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</si>
  <si>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</si>
  <si>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</si>
  <si>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</si>
  <si>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</si>
  <si>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</si>
  <si>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</si>
  <si>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</si>
  <si>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</si>
  <si>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</si>
  <si>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</si>
  <si>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</si>
  <si>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</si>
  <si>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</si>
  <si>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</si>
  <si>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</si>
  <si>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</si>
  <si>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</si>
  <si>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</si>
  <si>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</si>
  <si>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</si>
  <si>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</si>
  <si>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</si>
  <si>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</si>
  <si>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</si>
  <si>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</si>
  <si>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</si>
  <si>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</si>
  <si>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</si>
  <si>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</si>
  <si>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</si>
  <si>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</si>
  <si>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</si>
  <si>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</si>
  <si>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</si>
  <si>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</si>
  <si>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</si>
  <si>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</si>
  <si>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</si>
  <si>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</si>
  <si>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</si>
  <si>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</si>
  <si>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</si>
  <si>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</si>
  <si>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</si>
  <si>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</si>
  <si>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</si>
  <si>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</si>
  <si>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</si>
  <si>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</si>
  <si>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</si>
  <si>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</si>
  <si>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</si>
  <si>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</si>
  <si>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</si>
  <si>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</si>
  <si>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</si>
  <si>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</si>
  <si>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</si>
  <si>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</si>
  <si>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</si>
  <si>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</si>
  <si>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</si>
  <si>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</si>
  <si>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</si>
  <si>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</si>
  <si>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</si>
  <si>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</si>
  <si>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</si>
  <si>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A fertilidade do solo deve ser aferida.</t>
  </si>
  <si>
    <t>Constatação da existência de laudo de recomendação técnica, datado, assinado por profissional credenciado junto ao CREA, constando o respectivo número de registro.</t>
  </si>
  <si>
    <t>3.7</t>
  </si>
  <si>
    <t>3.8</t>
  </si>
  <si>
    <t>Análises foliares são recomendadas.</t>
  </si>
  <si>
    <t>Constatação da existência de no mínimo um resultado anual de análise foliar por propriedade.</t>
  </si>
  <si>
    <t>Os equipamentos de aplicação de adubos (sólidos e líquidos) devem estar em perfeitas condições de uso.</t>
  </si>
  <si>
    <t>O uso de adubo orgânico, quando possível, deve ser feito.</t>
  </si>
  <si>
    <t>Constatação da existência de registro de aplicação, entrevista ou visual.</t>
  </si>
  <si>
    <t>Não devem ser utilizados agrotóxicos proibidos pela Convenção de Estocolmo e pela Convenção de Roterdã.</t>
  </si>
  <si>
    <t>Anotar as aplicações de agrotóxicos por área, quantidade, data e aplicador.</t>
  </si>
  <si>
    <t>Os equipamentos de aplicação de agrotóxicos devem estar em condições adequadas de uso.</t>
  </si>
  <si>
    <t>A utilização de EPI é obrigatória nas aplicações de agrotóxicos e o mesmo deve estar em condições adequadas de uso.</t>
  </si>
  <si>
    <t>Deve ser implantado o Manejo Integrado de Pragas e Doenças.</t>
  </si>
  <si>
    <t>O uso de agrotóxicos deve ser minimizado.</t>
  </si>
  <si>
    <t>2.3</t>
  </si>
  <si>
    <t>2.4</t>
  </si>
  <si>
    <t>2.5</t>
  </si>
  <si>
    <t>Os operadores de tratores devem ser treinados.</t>
  </si>
  <si>
    <t>Os operadores de colhedoras devem ser treinados.</t>
  </si>
  <si>
    <t>Comprovação da existência de certificado de conclusão ou lista de presença do treinamento ou declaração de conclusão ou entrega técnica.</t>
  </si>
  <si>
    <t>Os aplicadores de agrotóxicos devem ser treinados.</t>
  </si>
  <si>
    <t>3.9</t>
  </si>
  <si>
    <t>Laudo laboratorial (resultado da análise química do solo), por glebas ou talhões. Uma gleba poderá conter um ou mais talhões. A análise deverá ser feita pelo menos a cada dois anos.</t>
  </si>
  <si>
    <t>Verificar o resultado laboratorial de no mínimo uma análise foliar anual por propriedade.</t>
  </si>
  <si>
    <t>Verificar registros ou documento ou checagem visual dos equipamentos.</t>
  </si>
  <si>
    <t xml:space="preserve">Constatação de anotações das aplicações de agrotóxicos discriminadas por área (talhão ou gleba), quantidade, data e aplicador (Quadro de aplicação de Agrotóxicos ou similares). </t>
  </si>
  <si>
    <t>Verificar por registros e entrevista. Utilizar para verificação deste item o registro de aplicação de agrotóxicos, comparados com o registro do início de colheita. Podem-se usar sinalizações nas lavouras como, por exemplo, placas "Não Colher", ou “símbolos” na área aplicada apenas durante o periodo recomendado. Se houver necessidade, verificar o site do MAPA (www.agricultura.gov.br) clicar no link Agrofit.</t>
  </si>
  <si>
    <t xml:space="preserve">Comprovação da tríplice lavagem, inutilização das embalagens (perfurando o fundo das mesmas) e acondicionamento em local seguro, através de verificação visual e entrevista.
Admite-se que seja o mesmo local dos agrotóxicos, desde que, devidamente separada e identificada. 
</t>
  </si>
  <si>
    <t xml:space="preserve">Verificação documental. O Programa do curso de Segurança do Trabalho poderá ter as grades abaixo ou similares:
Grade 1:
1. Habilidades Específicas:
1- O que é trabalho e quem é Trabalhador
2-Responsabilidade e obrigações dos Empregadores e Empregados
3-Conhecer SESTR e CIPA TR.
4-Acidentes do Trabalho e Doenças Ocupacionais
5-ASO – Atestado de Saúde Ocupacional
6-Identificar e usar corretamente os EPI´s
7-Segurança na Operação de Máquinas e Equipamentos Agrícolas
8-Segurança no Manuseio de Agrotóxicos
9-Segurança na Operação e Manuseio de Ferramentas Manuais
10- Segurança no Transporte de Passageiros
11-Segurança no transporte e carregamento Manual e Motorizado de Materiais
12- Conhecer Áreas de Vivência e Instalações Sanitárias
13- Conhecer os Riscos ao contato com animais Peçonhentos
14- Prevenção e Combate a Incêndios
15- Noções Básicas de Primeiros Socorros
</t>
  </si>
  <si>
    <t>Grade 2:
Habilidades Específicas
Conhecimento de Acidentes
1. Caracterização de causas/efeitos dos acidentes
2. Legislação sobre Segurança e Saúde no Trabalho
3. CIPA TR – TR e Equipamentos de proteção individual
4. Risco e medidas de segurança no transporte de pessoas, na operação de máquinas, implementos agrícolas e ferramentas 
5. Riscos e medidas de segurança com eletricidade
6. Riscos e medidas de segurança com defensivos agrícolas
7. Prevenção de acidentes com animais peçonhentos
8. Prevenção de acidentes domésticos
9. Conhecimento de primeiros socorros e sinais vitais
10. Assistência nas emergências clínicas: desmaio, acidente vascular encefálico, infarto do miocárdio, convulsão e choque
11. Atendimento no choque elétrico
12. Atendimento no afogamento
13. Atendimento na insolação e internação
14. Atendimento nos envenenamentos e intoxicação
15. Atendimento nas picadas de cobra, escorpiões, aranhas, abelhas e outros
16. Atendimento nos casos de ferimentos e hemorragias 
17. Atendimento nas queimaduras
18. Atendimento a vítimas com suspeita de fraturas, luxações e entorses
19. Atendimento a vítimas quando da presença de corpos estranhos
20. Transporte de acidentados
21. Atendimento a paradas cardiorrespiratórias</t>
  </si>
  <si>
    <t>Verificar a existência de certificado ou declaração ou lista de presença do treinamento e entrevista com o responsável.</t>
  </si>
  <si>
    <t>Verificar a existência de certificado ou declaração ou lista de presença do treinamento e entrevista com o responsável. Exclusivamente neste caso, a entrega técnica será considerada o treinamento.</t>
  </si>
  <si>
    <t>Verificar a existência de certificado ou declaração ou lista de presença do treinamento e entrevista com o responsável. Este treinamento poderá ser ministrado por profissionais credenciados junto ao CREA.</t>
  </si>
  <si>
    <t>Conteúdo Mínimo de Curso de Aplicador de Agrotóxicos</t>
  </si>
  <si>
    <t>Carga Horária: Mínimo 20 horas em no máximo 8h diárias</t>
  </si>
  <si>
    <t>Público: Trabalhadores em exposição direta</t>
  </si>
  <si>
    <t xml:space="preserve">1) conhecimento das formas de exposição direta e indireta aos agrotóxicos; </t>
  </si>
  <si>
    <t xml:space="preserve">2) conhecimento de sinais e sintomas de intoxicação e medidas de primeiros socorros; </t>
  </si>
  <si>
    <t xml:space="preserve">3) rotulagem e sinalização de segurança; </t>
  </si>
  <si>
    <t xml:space="preserve">4) medidas higiênicas durante e após o trabalho; </t>
  </si>
  <si>
    <t xml:space="preserve">5) uso de vestimentas e equipamentos de proteção pessoal; </t>
  </si>
  <si>
    <t>6) limpeza e manutenção das roupas, vestimentas e equipamentos de proteção pessoal.</t>
  </si>
  <si>
    <t>Quando se tratar de serviço terceirizado de aplicação de agrotóxico, o produtor é co-responsável. A comprovação será através de recibo ou nota fiscal emitido pela prestadora de serviço. Anexar os certificados de treinamento dos profissionais que efetuaram o serviço pela empresa.</t>
  </si>
  <si>
    <t>3.10</t>
  </si>
  <si>
    <r>
      <t>Obs: O curso deverá ser feito durante o expediente normal de trabalho</t>
    </r>
    <r>
      <rPr>
        <b/>
        <sz val="10"/>
        <rFont val="Calibri"/>
        <family val="2"/>
        <scheme val="minor"/>
      </rPr>
      <t>.</t>
    </r>
  </si>
  <si>
    <t xml:space="preserve">Verificação de material de marketing, embalagens do produto e sítios eletrônicos. </t>
  </si>
  <si>
    <t>N.</t>
  </si>
  <si>
    <t>Produtor</t>
  </si>
  <si>
    <t>Propriedade</t>
  </si>
  <si>
    <t>Data da Auditoria</t>
  </si>
  <si>
    <t>Itens obrigatórios cumpridos? (S/N)</t>
  </si>
  <si>
    <t>Resultado (%)</t>
  </si>
  <si>
    <t xml:space="preserve">Local coberto, para uso exclusivo, com dimensões necessárias suficientes para o armazenamento organizado dos produtos e/ou embalagens vazias, com material impermeável nas prateleiras (cimento, plástico, metal, plastificação das prateleiras de madeira, tinta impermeabilizante, etc), piso pavimentado (ex: cimentado, concretado, cerâmica, etc), identificado, arejado, trancado, afastado de residências e fontes de água. 
Os produtos na forma de pós ou granulados deverão estar acima dos produtos que estão na forma liquida. Todos os produtos não poderão estar em contato direto com o piso. - No caso de armazenamento de agrotóxicos e afins em quantidades até 100 (cem) L ou 100 (cem) Kg, admite-se o uso de armário exclusivo e trancado, de material que não propicie a propagação de chamas. O ambiente deve possuir iluminação adequada, de modo que permita fácil leitura dos rótulos
dos produtos, podendo ser natural (telhas translúcidas ou lanternis), artificial (lâmpadas) ou mista.
</t>
  </si>
  <si>
    <t xml:space="preserve">Para plantios após 22/07/2018, a propriedade deverá obeder à Legislação Florestal Vigente, conforme a Lei 12.651, de 12/05/2012 (novo código florestal). Para lavouras instaladas posteriormente a esta data, a lei supracitada permite a permanência da lavoura na área.
</t>
  </si>
  <si>
    <t>ATENÇÃO PARA AS OBSERVAÇÕES ABAIXO</t>
  </si>
  <si>
    <t>Estimativa à colher no ano corrente: Refere se a colheita do ano em vigor que ainda não foi colhido. Não deverá ser somado ao estoque ano corrente.</t>
  </si>
  <si>
    <t>Estoque ano corrente: Refere se a colheita do ano em vigor que esteja armazenada</t>
  </si>
  <si>
    <t>Estoque Ano anterior: Refere se a colheita do ano anterior que por ventura se encontre armazenada.</t>
  </si>
  <si>
    <t>Estimativa à colher no ano corrente</t>
  </si>
  <si>
    <t>Estoque ano corrente</t>
  </si>
  <si>
    <t>Estoque ano anterior</t>
  </si>
  <si>
    <t>ITENS OBRIGATÓRIOS CUMPRIDOS</t>
  </si>
  <si>
    <t>NORMAS ALGODÃO</t>
  </si>
  <si>
    <t>1 - MATERIAL DE PROPAGAÇÃO</t>
  </si>
  <si>
    <t>1.1</t>
  </si>
  <si>
    <t>Sementes adquiridas devem ter sua origem comprovada.</t>
  </si>
  <si>
    <t>Verificação de notas fiscais.</t>
  </si>
  <si>
    <t>2 - ÁREA DE CULTIVO</t>
  </si>
  <si>
    <t>Constatar que todos os talhões ou glebas tenham resultados de análise de solo emitido por laboratório, e que a análise química do solo é feita anualmente ou de acordo com a cultura.</t>
  </si>
  <si>
    <t>Adubações foliares devem ser registradas e baseadas em recomendações técnicas.</t>
  </si>
  <si>
    <r>
      <t xml:space="preserve">Recomendações de calagem, </t>
    </r>
    <r>
      <rPr>
        <sz val="10"/>
        <color indexed="8"/>
        <rFont val="Calibri"/>
        <family val="2"/>
      </rPr>
      <t>gessagem</t>
    </r>
    <r>
      <rPr>
        <sz val="10"/>
        <rFont val="Calibri"/>
        <family val="2"/>
      </rPr>
      <t xml:space="preserve"> e adubações de solo devem ser baseadas em análises laboratoriais.</t>
    </r>
  </si>
  <si>
    <t>Adubações, calagens e gessagens devem ser devidamente registradas e baseadas em recomendações técnicas.</t>
  </si>
  <si>
    <t>Verificação dos registros de aplicação contendo no mínimo a gleba ou talhão, produto utilizado, quantidades,  (gleba ou talhão, produto utilizado, quantidade, data, número do serviço e responsável pela operação. Verificação  das recomendações técnicas datadas e assinadas por profissional habilitado com respectivo número de registro.</t>
  </si>
  <si>
    <t>2.6</t>
  </si>
  <si>
    <t>Constatar a existência de registro de manutenção ou revisão dos equipamentos e comprovação visual em perfeitas condições de uso.</t>
  </si>
  <si>
    <t>2.7</t>
  </si>
  <si>
    <t>A rotação de culturas é uma prática desejável para manejo de pragas e doenças, e por isso deve ser estimulada sempre que possível.</t>
  </si>
  <si>
    <t>Constatar a existência  de registro visual (nota fiscal de compra de semente e data de plantio) de prática de rotação de culturas e adubação verde (plantio de leguminosas); e entrevista</t>
  </si>
  <si>
    <t>2.8</t>
  </si>
  <si>
    <t xml:space="preserve">Estimular as técnicas de plantio direto e cultivo mínimo </t>
  </si>
  <si>
    <t>Constatar a existência de prática de plantio direto ou cultivo mínimo.</t>
  </si>
  <si>
    <t>2.9</t>
  </si>
  <si>
    <t>3 - MANEJO DE PRAGAS, DOENÇAS E VEGETAÇÃO ESPONTÂNEA</t>
  </si>
  <si>
    <t>Agrotóxicos adquiridos devem ter receituário agronômico, ser registrados para cotonicultura (MAPA) e cadastrados (IMA).</t>
  </si>
  <si>
    <t>Constatar a existência de receituário agronômico para todos os agrotóxicos adquiridos. Os agrotóxicos utilizados deverão estar registrados para cultura no MAPA (conforme receituário agronômico e/ou bula do produto) e cadastrados no IMA (Site: www.ima.mg.gov.br - clicar no link agrotóxico/cadastrado em Minas Gerais).</t>
  </si>
  <si>
    <r>
      <t xml:space="preserve">Os períodos de reentrada </t>
    </r>
    <r>
      <rPr>
        <sz val="10"/>
        <color indexed="8"/>
        <rFont val="Calibri"/>
        <family val="2"/>
        <scheme val="minor"/>
      </rPr>
      <t xml:space="preserve">após aplicação de agrotóxicos na lavoura </t>
    </r>
    <r>
      <rPr>
        <sz val="10"/>
        <rFont val="Calibri"/>
        <family val="2"/>
        <scheme val="minor"/>
      </rPr>
      <t>devem ser obedecidos.</t>
    </r>
  </si>
  <si>
    <r>
      <t>Os períodos de carência a</t>
    </r>
    <r>
      <rPr>
        <sz val="10"/>
        <color indexed="8"/>
        <rFont val="Calibri"/>
        <family val="2"/>
        <scheme val="minor"/>
      </rPr>
      <t xml:space="preserve">pós aplicação de agrotóxicos na lavoura </t>
    </r>
    <r>
      <rPr>
        <sz val="10"/>
        <rFont val="Calibri"/>
        <family val="2"/>
        <scheme val="minor"/>
      </rPr>
      <t>devem ser obedecidos.</t>
    </r>
  </si>
  <si>
    <t>Constatar a existência de registro e entrevista com trabalhadores.</t>
  </si>
  <si>
    <r>
      <t>Os agrotóxicos devem ser armazenados com segurança, confome</t>
    </r>
    <r>
      <rPr>
        <b/>
        <sz val="10"/>
        <rFont val="Calibri"/>
        <family val="2"/>
        <scheme val="minor"/>
      </rPr>
      <t xml:space="preserve"> </t>
    </r>
    <r>
      <rPr>
        <sz val="10"/>
        <color indexed="8"/>
        <rFont val="Calibri"/>
        <family val="2"/>
        <scheme val="minor"/>
      </rPr>
      <t>Portaria</t>
    </r>
    <r>
      <rPr>
        <sz val="10"/>
        <rFont val="Calibri"/>
        <family val="2"/>
        <scheme val="minor"/>
      </rPr>
      <t xml:space="preserve"> N° 1650 de 2016</t>
    </r>
  </si>
  <si>
    <t>Constatar se há local coberto para uso exclusivo, com dimensões mínimas necessárias, piso pavimentado, com identificação, arejado, trancado, afastado de residências e fontes de água.</t>
  </si>
  <si>
    <t>As embalagens vazias de agrotóxicos devem  ser lavadas (tríplice lavagem), inutilizadas e armazenadas de forma adequada.</t>
  </si>
  <si>
    <t>3.11</t>
  </si>
  <si>
    <t>As embalagens vazias de agrotóxicos devem ser devolvidas dentro do prazo legal, conforme Decreto Estadual nº 41.203/2000.</t>
  </si>
  <si>
    <t>3.12</t>
  </si>
  <si>
    <t>3.13</t>
  </si>
  <si>
    <t>4 - COLHEITA E PÓS-COLHEITA</t>
  </si>
  <si>
    <t>Máquinas, utensílios e equipamentos a serem utilizados na colheita e pós-colheita devem ser feitas a limpeza e a manutenção periódica.</t>
  </si>
  <si>
    <t>Comprovar, visualmente e por meio de registros e entrevista, que foram feitas manutenções e limpeza nas máquinas, nos equipamentos e nos utensílios.</t>
  </si>
  <si>
    <t>4.2</t>
  </si>
  <si>
    <t>comprovados por verificação visual ou entrevista .</t>
  </si>
  <si>
    <t>4.3</t>
  </si>
  <si>
    <t xml:space="preserve">Verificar visualmente, por registros ou notas fiscais e entrevista a constatação de ausência de vetores e pragas. </t>
  </si>
  <si>
    <t>4.5</t>
  </si>
  <si>
    <t>4.6</t>
  </si>
  <si>
    <t xml:space="preserve">As plumas devem ser analisadas por laboratórios/pessoas devidamente credenciado e habilitado registrado no Ministério da Agricultura, Pecuária e Abastecimento (MAPA). O classificador deve ser habilitado em curso específico. </t>
  </si>
  <si>
    <t>Verificar visualmente, por registros se o laboratório/pessoa está devidamente credenciado no MAPA.</t>
  </si>
  <si>
    <t>4.7</t>
  </si>
  <si>
    <t>Quando possível, separar o algodão sujo, dos limpos. Evitar colher capulhos com carimãs, plantas daninhas, maçãs verdes, detritos da cultura,
brácteas, penas, amarrios diversos, arames, terras e outros produtos estranhos – qualquer tipo de
impurezas.</t>
  </si>
  <si>
    <t>4.8</t>
  </si>
  <si>
    <t>Em caso de colheita mecanica, a aplicação de desfolhante antes da colheita em regiões onde a cultura não perde naturalmente as folhas, deve ser realizado com produtos cadastrado no MAPA</t>
  </si>
  <si>
    <t>4.9</t>
  </si>
  <si>
    <t>Identificar visualmente ou por meio de registros  os lotes, permitindo a correlação com a sua origem.</t>
  </si>
  <si>
    <t>5 - CAPACITAÇÕES</t>
  </si>
  <si>
    <t>5.1</t>
  </si>
  <si>
    <t>Verificação de certificado.</t>
  </si>
  <si>
    <t>5.2</t>
  </si>
  <si>
    <t>Verificaçao de certificado de conclusão ou declaração de conclusão de curso.</t>
  </si>
  <si>
    <t>5.3</t>
  </si>
  <si>
    <t>5.4</t>
  </si>
  <si>
    <r>
      <t xml:space="preserve">Os operadores de roçadeiras manuais </t>
    </r>
    <r>
      <rPr>
        <sz val="10"/>
        <color indexed="8"/>
        <rFont val="Calibri"/>
        <family val="2"/>
        <scheme val="minor"/>
      </rPr>
      <t>motorizadas</t>
    </r>
    <r>
      <rPr>
        <sz val="10"/>
        <color indexed="10"/>
        <rFont val="Calibri"/>
        <family val="2"/>
        <scheme val="minor"/>
      </rPr>
      <t xml:space="preserve"> </t>
    </r>
    <r>
      <rPr>
        <sz val="10"/>
        <rFont val="Calibri"/>
        <family val="2"/>
        <scheme val="minor"/>
      </rPr>
      <t>devem ser treinados.</t>
    </r>
  </si>
  <si>
    <t>5.5</t>
  </si>
  <si>
    <t>5.6</t>
  </si>
  <si>
    <t>5.7</t>
  </si>
  <si>
    <t>Operadores de motosserra devem ser treinados.</t>
  </si>
  <si>
    <t>6 - CONTROLE DO USO DE MARCAS</t>
  </si>
  <si>
    <t>6.1</t>
  </si>
  <si>
    <t>6.2</t>
  </si>
  <si>
    <t>Deve existir registro atualizado do uso de selos/rótulos.</t>
  </si>
  <si>
    <t>Comprovação da existência de registros atualizados digital, manuscrito ou impresso.</t>
  </si>
  <si>
    <t>NORMAS                                                                                                                                                                                                                                                                                                                                                                             Normas Certifica Minas: CÓDIGO NÚCLEO (itens A.1 a E.2) e NORMAS ALGODÃO (itens 1.1 a 6.2)</t>
  </si>
  <si>
    <t>Observar se há sinalizações com placas ou bandeiras indicativas para os períodos de reentrada, assim como em entrevista com trabalhadores e verificação de registros.</t>
  </si>
  <si>
    <t>Deve ser feito uso adequado da marca do IMA e do selo de certificação Algodão. As marcas devem ser empregadas  de forma a não dar vazão quanto a dupla interpretação.</t>
  </si>
  <si>
    <t>Constatação da existência de laudo de recomendação técnica baseada em análises laboratoriais, datado, assinado por profissional credenciado junto ao CREA, constando o respectivo número de registro.</t>
  </si>
  <si>
    <t>Existência de laudo de recomendação técnica baseada em análises laboratoriais, datado, assinado por profissional credenciado junto ao CREA, constando o respectivo número de registro. Em caso de aplicação de adubos e calcários, verificar a recomendação técnica e sua correlação com os registros. Aceita-se uma tolerância de variação de até 10% na dosagem indicada.</t>
  </si>
  <si>
    <t>Verificação física e de  registros a não utilização dos ingredientes ativos listados na Convenção de Estocolmo e pela Convenção de Roterdã - Ver Lista 1(Site: www.mma.gov..br/segurança-quimica/convencao-de-roterda.html. /  www.mma.gov.br/seguranca-quimica/convencao-de-estocolmo.html)</t>
  </si>
  <si>
    <t>Constatação de anotações das aplicações  discriminadas por área, quantidade, data e aplicador.</t>
  </si>
  <si>
    <t>Existência de registro de manutenção ou revisão dos equipamentos ou comprovação visual.</t>
  </si>
  <si>
    <t xml:space="preserve"> Entrevista com o aplicador sobre uso de EPI e os procedimentos adotados; verificar visualmente se o EPI está em condições adequadas de uso ou verificar o registro do recibo de entrega de EPI ao trabalhador.</t>
  </si>
  <si>
    <t xml:space="preserve"> Comprovação  da tríplice lavagem, a inutilização das embalagens (perfurando o fundo das mesmas) e o acondicionamento em local seguro, por meio de verificação visual e entrevista. Admite-se que as embalagens ocupem o mesmo local dos agrotóxicos, devidamente separadas e identificadas.</t>
  </si>
  <si>
    <t>Comprovação de devolução através de Nota Fiscal carimbada pelo recebedor das embalagens ou recibos de devolução, dentro do prazo legal para devolução.</t>
  </si>
  <si>
    <t>Constatar, visualmente e em registros , que há práticas de Manejo Integrado de Pragas e Doenças (Quadro de Serviços, Aplicação de Agrotóxicos ou similares) em todos os talhões da propriedade.</t>
  </si>
  <si>
    <r>
      <t xml:space="preserve">Deve-se respeitar o período estabelecido pela portaria IMA n° 1.884 Novembro/2018 que estabelece procedimentos para o </t>
    </r>
    <r>
      <rPr>
        <b/>
        <sz val="10"/>
        <rFont val="Calibri"/>
        <family val="2"/>
        <scheme val="minor"/>
      </rPr>
      <t>Vazio Sanitário do Algodão</t>
    </r>
    <r>
      <rPr>
        <sz val="10"/>
        <rFont val="Calibri"/>
        <family val="2"/>
        <scheme val="minor"/>
      </rPr>
      <t xml:space="preserve"> no Estao de Minas Gerais. </t>
    </r>
  </si>
  <si>
    <t xml:space="preserve">Verificação visual do campo de algodão constatando a ausência total de plantas de algodão em estádio reprodutivo, antes da emissão do primeiro botão floral. O produtor, proprietário, arrendatário ou ocupante a qualquer título das propriedades produtoras de algodão deverá eliminar, por meio de medidas químicas, físicas ou mecânicas, os restos culturais ou soqueiras de algodão no prazo de 15 dias após a colheita. </t>
  </si>
  <si>
    <t>Verificação visual ou entrevista. (Verificar lista 2 período do vazio sanitário)</t>
  </si>
  <si>
    <t>PERÍODO DE VAZIO SANITÁRIO</t>
  </si>
  <si>
    <r>
      <t xml:space="preserve">Verificar nos registros que são utilizadas práticas de manejo integrado de pragas e/ou práticas alternativas para controle de pragas, doenças e </t>
    </r>
    <r>
      <rPr>
        <sz val="10"/>
        <color indexed="8"/>
        <rFont val="Calibri"/>
        <family val="2"/>
        <scheme val="minor"/>
      </rPr>
      <t>plantas invasoras. (Ex controle biológico)</t>
    </r>
  </si>
  <si>
    <t>Se houver, as instalaçoes de beneficiamento e armazenamento devem ser higienizadas periodicamente. Não pode apresentar evidências de vetores, pragas</t>
  </si>
  <si>
    <t>Se houver, as instalações destinadas ao beneficiamento e armazenamento do algodão não podem apresentar vetores, pragas e animais domésticos, nem evidências de sua presença como fezes, ninhos e outros.  Verificação visual. Constatar a inexistência de pragas e agentes vetores de doenças. Exemplos: mofos, ratos, gatos, cães, pombos, morcegos, traças, baratas, etc.
Caso ocorra o aparecimento de alguma praga, vetor ou animal doméstico, o produtor deverá adotar medidas de controle, de modo a solucionar o problema. Comprovação da higienização através de registros (Quadro - Limpeza e Manutenção ou similar) ou notas fiscais ou outros documentos e verificação visual. Práticas de higienização no armazenamento: Varrição (registros) e/ou Desratização e/ou Desinfestação (Nota Fiscal) e/ou Desinfecção (Nota Fiscal).</t>
  </si>
  <si>
    <t>Verificação visual e entrevista.</t>
  </si>
  <si>
    <t>Comprovação de registro do laboratório ou classificador diante do MAPA.</t>
  </si>
  <si>
    <t>Comprovar visualmente durante a colheita a existência de algodões sujos, capulhos com carimãns, plantas daninhas, maçãs verdes, detritos da cultura,brácteas, penas, amarrios diversos, arames, terras e outros produtos estranhos – qualquer tipo de impurezas.</t>
  </si>
  <si>
    <t>Verificação visual de registros e notas fiscais.</t>
  </si>
  <si>
    <t>Se houver, devem ser mantidos registros atualizados de armazenamento e beneficiamento.</t>
  </si>
  <si>
    <t>Comprovar  a existência de registro de armazenamento e beneficiamento atualizado com data limite da última colheita.</t>
  </si>
  <si>
    <t>Se houver, as fibras armazenadas na propriedade devem estar devidamente identificadas.</t>
  </si>
  <si>
    <t>Verificação da identificação visual e registros dos lotes, permitindo a correlação com a sua origem. Se houver, fardos de algodão não certificados na propriedade devem estar identificados e separados dos demais.</t>
  </si>
  <si>
    <t>Deve haver pelo menos uma pessoa treinada em segurança no trabalho ou curso com grade similar.</t>
  </si>
  <si>
    <t>Comprovação da existência de certificado ou declaração de conclusão ou lista de presença em um dos treinamentos: "Cultivo de Plantas Industriais"; "Trabalhador na Administração de Empresas Agrossilvopastoris / Segurança no Trabalho" ou outro com grade similar.
O treinamento é obrigatório para pelo menos uma pessoa que trabalhe na propriedade.</t>
  </si>
  <si>
    <t>Treinamento em manejo integrado de pragas e doenças.</t>
  </si>
  <si>
    <t>Comprovação da existência de certificado ou declaração de conclusão ou lista de presença em um dos treinamentos: Monitoramento de Pragas e Doenças" ou "Manejo Integrado de Pragas e Doenças" ou outro com grade similar.
O treinamento é obrigatório para pelo menos uma pessoa que trabalhe na propriedade.</t>
  </si>
  <si>
    <t xml:space="preserve">Verificar a existência certificado ou declaração ou lista de presença do treinamento e entrevista com o responsável.                                                                                                                                                          Grade treinamento ou similar.                                                                                                                                                                                                                                                                     O Programa do curso de MIPD poderá ter a grade abaixo ou similar. Carga Horária Total: 24 h
Habilidades Básicas
Autoestima, Postura Pessoal e Profissional Adequada; Saúde e Segurança e no Trabalho; Cuidados com o Meio Ambiente                                                                                                                        
Habilidades Específicas
1. Prejuízos das Pragas e Doenças na Cultura do algodão no Brasil 
2. Identificação das Principais Pragas e Doenças do Algodão: Biologia, Característcas e Prejuízo.
3. Noções de Manejo Integrado : Funcionamento; Importância; Vantagens e Resultados.
4. Noções Básicas sobre Manejo Cultural e Ecologia 
5. Conceitos e Aplicabilidade de ND (Nível de Dano); NE (Nível Equilíbrio) e NC (Nível de Controle) 5:00
6.Organismos de Controle Biológico e sua aplicabilidade no Manejo Integrado 2:00
7.Formas de Controle Químico para Pragas e Doenças do Cafeeiro 
 8.Processos e Técnicas do Controle por Comportamento e Resistência Genética 
9.Benefícios do uso e aplicabilidade do Manejo Integrado de Pragas e Doenças 
Habilidades Gerenciais
Planejamento, Controle e Avaliação do Trabalho.
                                                                                                                                                 </t>
  </si>
  <si>
    <t>4.10</t>
  </si>
  <si>
    <t xml:space="preserve">Verificar anotações escrito das operações ou documentos ou checar visualmente os equipamentos. </t>
  </si>
  <si>
    <t xml:space="preserve">Verificar registros (Quadro de Aplicação de agrotóxico ou similar). Entrevista com o aplicador sobre os procedimentos adotados (uso, lavagem e guarda do Equipamento de Proteção Individual (EPI)). Verificação visual se o EPI está em condições adequadas de uso. </t>
  </si>
  <si>
    <t xml:space="preserve">Verificar por entrevista e registros (Quadro de aplicação de agrotóxicos ou similares). Constatação visual de sinalização. Devem-se usar sinalizações como, por exemplo, placas "Proibido entrar", “símbolos” e “bandeiras vermelhas” na área aplicada apenas durante o periodo recomendado. Se houver necessidade, verificar o site do MAPA (www.agricultura.gov.br) clicar no link  Agrofit. </t>
  </si>
  <si>
    <t xml:space="preserve">Comprovação de devolução através de Nota Fiscal carimbada pelo recebedor das embalagens ou recibos de devolução. O prazo legal para devolução é de 1(um) ano a partir da data de emissão da nota fiscal do agrotóxico. No caso do produto não ter sido utilizado totalmente no primeiro ano, o prazo passa a ser de até seis meses após a data de sua validade. No caso de agrotóxico vencido, deverá estar separado e identificado e o produtor deverá comunicar ao IMA, que irá informar os procedimentos necessários a serem tomados. </t>
  </si>
  <si>
    <t xml:space="preserve">Em pelo menos 1 (um) talhão da propriedade deve ser demonstrado que houve avaliação do nível de dano de alguma praga ou doença. Se necessário o controle, devem ser adotadas práticas combinadas de controle (no mínimo duas). Como exemplos de práticas de manejo Integrado de Pragas e Doenças, podemos citar: controle químico, controle biológico, controle cultural e constatação visual do tubo mata bicudo. Instalação ou manutenção de quebra ventos, roçadas, capinas manuais, instalação de armadilhas, etc. </t>
  </si>
  <si>
    <t>Fica estabelecido o vazio sanitário do algodão no estado de MG no período de 20 de Setembro a 20 de Novembro de cada ano, exceto a propriedades com áreas irrigadas localizadas abaixo de 600m de altitude deverão cumprir o vazio sanitário no período de 30 de Outubro a 30 Dezembro de cada ano.</t>
  </si>
  <si>
    <r>
      <t>Máquinas, utensílios e equipamentos a serem utilizados na colheita devem passar por limpeza e manutenção.
Verificação visual ou através de registros e entrevista (Quadro - Limpeza e Manutenção ou similar).</t>
    </r>
    <r>
      <rPr>
        <sz val="10"/>
        <rFont val="Calibri"/>
        <family val="2"/>
        <scheme val="minor"/>
      </rPr>
      <t xml:space="preserve">
</t>
    </r>
  </si>
  <si>
    <t>Comprovação da existência de registro de serviços de colheita atualizado. (Quadro Rastreabilidade do algodão ou similar). Os registros devem deixar claro o término da colheita objeto da certificação e do uso das instalações.</t>
  </si>
  <si>
    <t>Comprovação da existência de registro de armazenamento e beneficiamento atualizado ( Quadro Rastreabilidade do algodão ou similar). 
Obs: Quando armazenados em cooperativas ou armazéns gerais, o registro atualizado de armazenamento é a nota de entrada.</t>
  </si>
  <si>
    <t>4.4</t>
  </si>
  <si>
    <t>LISTA PARA O ITEM 3.2 DO CHECKLIST</t>
  </si>
  <si>
    <r>
      <t>Recomenda-se a classificação das plumas em consonância com as normas do Ministério da Agricultura, Pecuária e Abastecimento (MAPA).</t>
    </r>
    <r>
      <rPr>
        <b/>
        <sz val="10"/>
        <rFont val="Calibri"/>
        <family val="2"/>
        <scheme val="minor"/>
      </rPr>
      <t xml:space="preserve"> IN n°24, de 14 de Julho de 2016.</t>
    </r>
  </si>
  <si>
    <r>
      <rPr>
        <sz val="10"/>
        <color indexed="8"/>
        <rFont val="Calibri"/>
        <family val="2"/>
        <scheme val="minor"/>
      </rPr>
      <t>Comprovar através de entrevistas e registros de classificação s</t>
    </r>
    <r>
      <rPr>
        <sz val="10"/>
        <rFont val="Calibri"/>
        <family val="2"/>
        <scheme val="minor"/>
      </rPr>
      <t>eguindo as normativos do MAPA conforme link: http://indicadores.agricultura.gov.br/qualidadevegetal/index.htm</t>
    </r>
  </si>
  <si>
    <t>Comprovar através de registros a comprovação dos classificadores/laboratórios seguindo as normativos do MAPA, conforme link  - http://indicadores.agricultura.gov.br/qualidadevegetal/index.htm</t>
  </si>
  <si>
    <t xml:space="preserve">O adubo orgânico, quando possível, deverá ser usado. Verificar registros (Quadro Serviços ou similar), entrevista ou visual. 
Adubo Orgânico (Fertilizante Orgânico): adubo (fertilizante) de origem vegetal ou animal contendo um ou mais nutrientes das plantas. Exemplos: estercos, camas, tortas, compostos orgânicos, etc. 
</t>
  </si>
  <si>
    <t>Ver lista 1.</t>
  </si>
  <si>
    <t xml:space="preserve">Em caso de colheita manual, iniciar quando pelo menos 60% dos capulhos estiverem abertos. Para colheita mecanizada, recomenda-se a utilização de desfolhantes/maturadores/dessecantes quando pelo menos de 60 a 80% dos capulhos estiverem abertos. Efetuar a colheita, preferencialmente, em dias ensolarados. </t>
  </si>
  <si>
    <t>Verificar se o máximo de 60% de capulhos estiverem abertos  no início da colheita em caso manual, e mecanizada o máximo de 60 a 80% comprovados por verificação visual ou entrevista. No caso de uso de desfolhantes, maturadores, dessecantes etc. deve-se constatar a existência do Receituário Agronômico relativo a esses produtos.  No caso de cooperativa, deve existir receituário agronômico individual, ou seja, por produtor. Não será aceito receituário agronômico coletivo.</t>
  </si>
  <si>
    <t>carbofuran</t>
  </si>
  <si>
    <t>paraquat dichloride</t>
  </si>
  <si>
    <t>terbufos</t>
  </si>
  <si>
    <t>triazophos</t>
  </si>
  <si>
    <t>zeta-cypermethrin</t>
  </si>
  <si>
    <t xml:space="preserve">No caso de uso de desfolhantes, maturadores, dessecantes etc. deve-se constatar a existência do Receituário Agronômico relativo a esses produtos.  No caso de cooperativa, deve existir receituário agronômico individual, ou seja, por produtor. Não será aceito receituário agronômico coletivo. No caso de uso de óleos minerais em misturas com agrotóxicos fica condicionado às condições de compatibilidade contidas na bula. Produtos domissanitários não são agrotóxicos, portanto, não precisam de receituário agronômico. Constatação de que os agrotóxicos utilizados estão contidos na listagem de agrotóxicos registrados para a cultura no MAPA e cadastrado no IMA para algodão (site: www.ima.mg.gov.br) clicar no link agrotóxico/cadastrado em Minas Gerais. Todos os agrotóxicos em uso e/ou armazenados têm que estar dentro do prazo de validade. No caso de agrotóxico vencido, deverá estar separado e identificado e o produtor deverá comunicar ao IMA, que irá informar os procedimentos necessários a serem tomados. Se existir(em) cultura(s) intercalar(es) (feijão, milho, amendoim, etc.), o agricultor só poderá utilizar agrotóxicos registrados para ambas culturas, e ainda, respeitar o período de carência do produto utilizado. </t>
  </si>
  <si>
    <t>1- Quando for terceirização dos serviços, exige-se laudo de vistoria do veículo e autorização do DER.
2- Quando se tratar de transporte feito sob responsabilidade do próprio produtor (veículo próprio, motorista e trabalhadores registrados em nome do agricultor), é dispensável a autorização e o laudo de vistoria, pois não se trata de terceirização de serviços. 
Obs.: Lembrar que em MG, por ato do Governo do Estado, transporte em veículos abertos (camionetes, caminhões, etc), está terminantemente proibido.</t>
  </si>
  <si>
    <t>No caso de cooperativa, cada produtor deve ter uma cópia da nota fiscal referente a compra das sementes e ou/termo de conformidade atestando a legalidade das sementes. No caso de semente salva, será aceito um laudo do técnico responsável atestando a origem da semente.</t>
  </si>
  <si>
    <r>
      <t xml:space="preserve">Para cooperativa deve existir receituário agronômico individual, ou seja, por produtor. Não será aceito receituário agronômico coletivo. Constatação da existência de receituário agronômico para todos os agrotóxicos adquidiros.No caso de terceirzação do serviço de aplicação, deve ser comprovado a contratação.  No caso de uso de formicidas, cupinicidas, etc., que tenham registro no MAPA feito por praga controlada e não por cultura fim, deve-se constatar a existência do Receituário Agronômico relativo a esses produtos.  No caso de uso de óleos minerais em misturas com agrotóxicos fica condicionado às condições de compatibilidade contidas na bula. Produtos domissanitários não são agrotóxicos, portanto, não precisam de receituário agronômico. Constatação de que os agrotóxicos utilizados estão contidos na listagem de agrotóxicos registrados para a cultura no MAPA e cadastrado no IMA para algodão (site: www.ima.mg.gov.br) clicar no link agrotóxico/cadastrado em Minas Gerais. Todos os agrotóxicos em uso e/ou armazenados têm que estar dentro do prazo de validade. No caso de agrotóxico vencido, deverá estar separado e identificado e o produtor deverá comunicar ao IMA, que irá informar os procedimentos necessários a serem tomados. </t>
    </r>
    <r>
      <rPr>
        <b/>
        <sz val="10"/>
        <rFont val="Calibri"/>
        <family val="2"/>
        <scheme val="minor"/>
      </rPr>
      <t xml:space="preserve">Se existir(em) cultura(s) intercalar(es) (feijão, milho, amendoim, etc.), o agricultor só poderá utilizar agrotóxicos registrados para ambas culturas, e ainda, respeitar o período de carência do produto utilizado.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</si>
</sst>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2" x14ac:knownFonts="1">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sz val="10"/>
      <name val="Arial"/>
      <family val="2"/>
    </font>
    <font>
      <b/>
      <sz val="10"/>
      <name val="Arial"/>
      <family val="2"/>
    </font>
    <font>
      <b/>
      <sz val="16"/>
      <color rgb="FFFF0000"/>
      <name val="Calibri"/>
      <family val="2"/>
      <scheme val="minor"/>
    </font>
    <font>
      <b/>
      <sz val="10"/>
      <color theme="1"/>
      <name val="Arial"/>
      <family val="2"/>
    </font>
    <font>
      <sz val="12"/>
      <name val="Calibri"/>
      <family val="2"/>
      <scheme val="minor"/>
    </font>
    <font>
      <sz val="10"/>
      <name val="Calibri"/>
      <family val="2"/>
    </font>
    <font>
      <sz val="10"/>
      <color indexed="8"/>
      <name val="Calibri"/>
      <family val="2"/>
    </font>
    <font>
      <sz val="10"/>
      <color theme="1"/>
      <name val="Calibri"/>
      <family val="2"/>
    </font>
    <font>
      <sz val="10"/>
      <color indexed="10"/>
      <name val="Calibri"/>
      <family val="2"/>
      <scheme val="minor"/>
    </font>
    <font>
      <sz val="10"/>
      <color rgb="FFFF0000"/>
      <name val="Calibri"/>
      <family val="2"/>
      <scheme val="minor"/>
    </font>
    <font>
      <b/>
      <sz val="10"/>
      <color rgb="FFFF0000"/>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rgb="FFFFFF00"/>
        <bgColor indexed="60"/>
      </patternFill>
    </fill>
    <fill>
      <patternFill patternType="solid">
        <fgColor rgb="FF92D050"/>
        <bgColor indexed="64"/>
      </patternFill>
    </fill>
    <fill>
      <patternFill patternType="solid">
        <fgColor rgb="FF00B050"/>
        <bgColor indexed="64"/>
      </patternFill>
    </fill>
    <fill>
      <patternFill patternType="solid">
        <fgColor rgb="FF00B050"/>
        <bgColor indexed="21"/>
      </patternFill>
    </fill>
    <fill>
      <patternFill patternType="solid">
        <fgColor rgb="FF00B050"/>
        <bgColor indexed="34"/>
      </patternFill>
    </fill>
    <fill>
      <patternFill patternType="solid">
        <fgColor rgb="FFFF0000"/>
        <bgColor indexed="21"/>
      </patternFill>
    </fill>
    <fill>
      <patternFill patternType="solid">
        <fgColor rgb="FF00823B"/>
        <bgColor indexed="34"/>
      </patternFill>
    </fill>
    <fill>
      <patternFill patternType="solid">
        <fgColor rgb="FFFF0000"/>
        <bgColor indexed="60"/>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medium">
        <color indexed="8"/>
      </bottom>
      <diagonal/>
    </border>
    <border>
      <left style="thin">
        <color indexed="8"/>
      </left>
      <right style="thin">
        <color indexed="8"/>
      </right>
      <top style="thin">
        <color indexed="8"/>
      </top>
      <bottom style="thin">
        <color indexed="64"/>
      </bottom>
      <diagonal/>
    </border>
  </borders>
  <cellStyleXfs count="4">
    <xf numFmtId="0" fontId="0" fillId="0" borderId="0"/>
    <xf numFmtId="0" fontId="3" fillId="0" borderId="0" applyNumberFormat="0" applyFill="0" applyBorder="0" applyAlignment="0" applyProtection="0"/>
    <xf numFmtId="9" fontId="17" fillId="0" borderId="0" applyFont="0" applyFill="0" applyBorder="0" applyAlignment="0" applyProtection="0"/>
    <xf numFmtId="0" fontId="31" fillId="0" borderId="0"/>
  </cellStyleXfs>
  <cellXfs count="192">
    <xf numFmtId="0" fontId="0" fillId="0" borderId="0" xfId="0"/>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49" fontId="6" fillId="8" borderId="6" xfId="0" applyNumberFormat="1" applyFont="1" applyFill="1" applyBorder="1" applyAlignment="1" applyProtection="1">
      <alignment horizontal="center" vertical="center" wrapText="1"/>
    </xf>
    <xf numFmtId="49" fontId="6" fillId="9" borderId="6" xfId="0" applyNumberFormat="1" applyFont="1" applyFill="1" applyBorder="1" applyAlignment="1" applyProtection="1">
      <alignment horizontal="center" vertical="center" wrapText="1"/>
    </xf>
    <xf numFmtId="49" fontId="6" fillId="10" borderId="6" xfId="0" applyNumberFormat="1" applyFont="1" applyFill="1" applyBorder="1" applyAlignment="1" applyProtection="1">
      <alignment horizontal="center" vertical="center" wrapText="1"/>
    </xf>
    <xf numFmtId="49" fontId="6" fillId="11" borderId="6" xfId="0" applyNumberFormat="1" applyFont="1" applyFill="1" applyBorder="1" applyAlignment="1" applyProtection="1">
      <alignment horizontal="center" vertical="center" wrapText="1"/>
    </xf>
    <xf numFmtId="49" fontId="6" fillId="14" borderId="6" xfId="0" applyNumberFormat="1" applyFont="1" applyFill="1" applyBorder="1" applyAlignment="1" applyProtection="1">
      <alignment horizontal="center" vertical="center" wrapText="1"/>
    </xf>
    <xf numFmtId="49" fontId="6" fillId="12" borderId="6" xfId="0" applyNumberFormat="1" applyFont="1" applyFill="1" applyBorder="1" applyAlignment="1" applyProtection="1">
      <alignment horizontal="center" vertical="center" wrapText="1"/>
    </xf>
    <xf numFmtId="49" fontId="6" fillId="13" borderId="6" xfId="0" applyNumberFormat="1" applyFont="1" applyFill="1" applyBorder="1" applyAlignment="1" applyProtection="1">
      <alignment horizontal="center" vertical="center" wrapText="1"/>
    </xf>
    <xf numFmtId="0" fontId="6" fillId="4" borderId="6" xfId="0" applyFont="1" applyFill="1" applyBorder="1" applyAlignment="1">
      <alignment horizontal="center" vertical="center"/>
    </xf>
    <xf numFmtId="0" fontId="10" fillId="9" borderId="8" xfId="0" applyFont="1" applyFill="1" applyBorder="1" applyAlignment="1">
      <alignment horizontal="center" vertical="center" wrapText="1"/>
    </xf>
    <xf numFmtId="0" fontId="10" fillId="14" borderId="8"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1" fillId="0" borderId="0" xfId="3"/>
    <xf numFmtId="164" fontId="1" fillId="19" borderId="0" xfId="0" applyNumberFormat="1" applyFont="1" applyFill="1" applyProtection="1">
      <protection locked="0"/>
    </xf>
    <xf numFmtId="0" fontId="6" fillId="0" borderId="4" xfId="0" applyFont="1" applyBorder="1" applyAlignment="1">
      <alignment vertical="center" wrapText="1"/>
    </xf>
    <xf numFmtId="0" fontId="16" fillId="0" borderId="4" xfId="0" applyFont="1" applyBorder="1" applyAlignment="1">
      <alignment vertical="center" wrapText="1"/>
    </xf>
    <xf numFmtId="0" fontId="1" fillId="0" borderId="0" xfId="0" applyFont="1" applyBorder="1" applyAlignment="1"/>
    <xf numFmtId="0" fontId="1" fillId="0" borderId="17" xfId="0" applyFont="1" applyBorder="1" applyAlignment="1"/>
    <xf numFmtId="0" fontId="6" fillId="0" borderId="17" xfId="0" applyFont="1" applyBorder="1" applyAlignment="1">
      <alignment vertical="center" wrapText="1"/>
    </xf>
    <xf numFmtId="0" fontId="10" fillId="0" borderId="17" xfId="0" applyFont="1" applyBorder="1" applyAlignment="1">
      <alignment horizontal="left" vertical="center" wrapText="1"/>
    </xf>
    <xf numFmtId="0" fontId="6" fillId="0" borderId="17" xfId="0" applyFont="1" applyBorder="1" applyAlignment="1">
      <alignment horizontal="left" vertical="center" wrapText="1"/>
    </xf>
    <xf numFmtId="0" fontId="10" fillId="0" borderId="17" xfId="0" applyFont="1" applyBorder="1" applyAlignment="1">
      <alignment vertical="center" wrapText="1"/>
    </xf>
    <xf numFmtId="0" fontId="10" fillId="11" borderId="12" xfId="0" applyFont="1" applyFill="1" applyBorder="1" applyAlignment="1">
      <alignment horizontal="center" vertical="center" wrapText="1"/>
    </xf>
    <xf numFmtId="0" fontId="31" fillId="0" borderId="22" xfId="3" applyBorder="1"/>
    <xf numFmtId="0" fontId="31" fillId="0" borderId="6" xfId="3" applyBorder="1" applyAlignment="1">
      <alignment horizontal="center" vertical="center"/>
    </xf>
    <xf numFmtId="14" fontId="31" fillId="0" borderId="6" xfId="3" applyNumberFormat="1" applyBorder="1" applyAlignment="1">
      <alignment horizontal="center" vertical="center"/>
    </xf>
    <xf numFmtId="14" fontId="31" fillId="0" borderId="6" xfId="3" applyNumberFormat="1" applyBorder="1" applyAlignment="1">
      <alignment horizontal="center" vertical="center" wrapText="1"/>
    </xf>
    <xf numFmtId="2" fontId="31" fillId="0" borderId="6" xfId="3" applyNumberFormat="1" applyBorder="1" applyAlignment="1">
      <alignment horizontal="center" vertical="center"/>
    </xf>
    <xf numFmtId="0" fontId="32" fillId="0" borderId="18" xfId="3" applyFont="1" applyBorder="1" applyAlignment="1">
      <alignment horizontal="center" vertical="center"/>
    </xf>
    <xf numFmtId="0" fontId="32" fillId="0" borderId="19" xfId="3" applyFont="1" applyBorder="1" applyAlignment="1">
      <alignment horizontal="center" vertical="center"/>
    </xf>
    <xf numFmtId="0" fontId="32" fillId="0" borderId="19" xfId="3" applyFont="1" applyBorder="1" applyAlignment="1">
      <alignment horizontal="center" vertical="center" wrapText="1"/>
    </xf>
    <xf numFmtId="0" fontId="34" fillId="0" borderId="19" xfId="0" applyFont="1" applyFill="1" applyBorder="1"/>
    <xf numFmtId="0" fontId="34" fillId="0" borderId="20" xfId="0" applyFont="1" applyFill="1" applyBorder="1"/>
    <xf numFmtId="0" fontId="31" fillId="0" borderId="21" xfId="3" applyBorder="1" applyAlignment="1">
      <alignment horizontal="center" vertical="center"/>
    </xf>
    <xf numFmtId="0" fontId="1" fillId="0" borderId="0" xfId="0" applyFont="1" applyFill="1" applyProtection="1">
      <protection locked="0"/>
    </xf>
    <xf numFmtId="0" fontId="7" fillId="4" borderId="0" xfId="0" applyFont="1" applyFill="1" applyProtection="1">
      <protection locked="0"/>
    </xf>
    <xf numFmtId="0" fontId="36" fillId="0" borderId="6" xfId="0" applyFont="1" applyBorder="1" applyAlignment="1">
      <alignment horizontal="center" vertical="center"/>
    </xf>
    <xf numFmtId="0" fontId="36" fillId="0" borderId="6" xfId="0" applyFont="1" applyBorder="1" applyAlignment="1">
      <alignment horizontal="center" vertical="center" wrapText="1"/>
    </xf>
    <xf numFmtId="0" fontId="2" fillId="5" borderId="6" xfId="0" applyFont="1" applyFill="1" applyBorder="1" applyAlignment="1" applyProtection="1">
      <alignment horizontal="center" vertical="center" wrapText="1" shrinkToFit="1"/>
    </xf>
    <xf numFmtId="0" fontId="38" fillId="0" borderId="6"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2" fillId="4" borderId="6" xfId="0" applyFont="1" applyFill="1" applyBorder="1" applyAlignment="1" applyProtection="1">
      <alignment horizontal="center" vertical="center" wrapText="1" shrinkToFit="1"/>
    </xf>
    <xf numFmtId="49" fontId="10" fillId="11" borderId="6" xfId="0" applyNumberFormat="1"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shrinkToFit="1"/>
    </xf>
    <xf numFmtId="0" fontId="2" fillId="0" borderId="6" xfId="0" applyFont="1" applyBorder="1" applyAlignment="1" applyProtection="1">
      <alignment horizontal="left" vertical="top"/>
      <protection locked="0"/>
    </xf>
    <xf numFmtId="0" fontId="2" fillId="0" borderId="6" xfId="0" applyFont="1" applyFill="1" applyBorder="1" applyAlignment="1" applyProtection="1">
      <alignment vertical="top" wrapText="1"/>
      <protection locked="0"/>
    </xf>
    <xf numFmtId="0" fontId="2" fillId="0" borderId="6" xfId="0" applyFont="1" applyBorder="1" applyAlignment="1" applyProtection="1">
      <alignment horizontal="left" vertical="top" wrapText="1"/>
      <protection locked="0"/>
    </xf>
    <xf numFmtId="0" fontId="10" fillId="0" borderId="6" xfId="0" applyFont="1" applyFill="1" applyBorder="1" applyAlignment="1" applyProtection="1">
      <alignment horizontal="center" vertical="center"/>
    </xf>
    <xf numFmtId="49" fontId="2" fillId="0" borderId="6" xfId="0" applyNumberFormat="1" applyFont="1" applyBorder="1" applyAlignment="1" applyProtection="1">
      <alignment horizontal="center" vertical="center" wrapText="1"/>
    </xf>
    <xf numFmtId="0" fontId="10" fillId="8" borderId="6" xfId="0" applyFont="1" applyFill="1" applyBorder="1" applyAlignment="1" applyProtection="1">
      <alignment horizontal="center" vertical="center"/>
    </xf>
    <xf numFmtId="0" fontId="10" fillId="7" borderId="6" xfId="0" applyFont="1" applyFill="1" applyBorder="1" applyAlignment="1" applyProtection="1">
      <alignment horizontal="center" vertical="center"/>
    </xf>
    <xf numFmtId="0" fontId="10" fillId="9" borderId="6" xfId="0" applyFont="1" applyFill="1" applyBorder="1" applyAlignment="1" applyProtection="1">
      <alignment horizontal="center" vertical="center"/>
    </xf>
    <xf numFmtId="0" fontId="2" fillId="0" borderId="6" xfId="0" applyFont="1" applyBorder="1" applyAlignment="1" applyProtection="1">
      <alignment horizontal="left" vertical="top" shrinkToFit="1"/>
      <protection locked="0"/>
    </xf>
    <xf numFmtId="0" fontId="2"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xf>
    <xf numFmtId="49" fontId="10" fillId="16" borderId="6" xfId="0" applyNumberFormat="1" applyFont="1" applyFill="1" applyBorder="1" applyAlignment="1" applyProtection="1">
      <alignment horizontal="center" vertical="center" wrapText="1"/>
    </xf>
    <xf numFmtId="49" fontId="10" fillId="8" borderId="6" xfId="0" applyNumberFormat="1"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0" fontId="7" fillId="0" borderId="6" xfId="0" applyFont="1" applyFill="1" applyBorder="1" applyAlignment="1" applyProtection="1">
      <alignment horizontal="center" vertical="center" wrapText="1" shrinkToFit="1"/>
    </xf>
    <xf numFmtId="49" fontId="10" fillId="9" borderId="6"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49" fontId="6" fillId="0" borderId="6"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protection locked="0"/>
    </xf>
    <xf numFmtId="49" fontId="10" fillId="16" borderId="6" xfId="0" applyNumberFormat="1" applyFont="1" applyFill="1" applyBorder="1" applyAlignment="1" applyProtection="1">
      <alignment horizontal="center" vertical="center" wrapText="1"/>
      <protection locked="0"/>
    </xf>
    <xf numFmtId="49" fontId="10" fillId="12" borderId="6" xfId="0" applyNumberFormat="1" applyFont="1" applyFill="1" applyBorder="1" applyAlignment="1" applyProtection="1">
      <alignment horizontal="center" vertical="center" wrapText="1"/>
    </xf>
    <xf numFmtId="49" fontId="6" fillId="6" borderId="6" xfId="0" applyNumberFormat="1" applyFont="1" applyFill="1" applyBorder="1" applyAlignment="1" applyProtection="1">
      <alignment horizontal="center" vertical="center" wrapText="1"/>
    </xf>
    <xf numFmtId="0" fontId="6" fillId="7" borderId="6" xfId="0" applyFont="1" applyFill="1" applyBorder="1" applyAlignment="1" applyProtection="1">
      <alignment horizontal="center" vertical="center" wrapText="1"/>
    </xf>
    <xf numFmtId="49" fontId="10" fillId="13" borderId="6" xfId="0" applyNumberFormat="1"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xf>
    <xf numFmtId="49" fontId="6" fillId="7" borderId="6" xfId="0" applyNumberFormat="1" applyFont="1" applyFill="1" applyBorder="1" applyAlignment="1" applyProtection="1">
      <alignment horizontal="center" vertical="center" wrapText="1"/>
    </xf>
    <xf numFmtId="0" fontId="1" fillId="2" borderId="6" xfId="0" applyFont="1" applyFill="1" applyBorder="1" applyAlignment="1" applyProtection="1">
      <alignment horizontal="center" vertical="center"/>
    </xf>
    <xf numFmtId="49" fontId="36" fillId="0" borderId="6" xfId="0" applyNumberFormat="1" applyFont="1" applyBorder="1" applyAlignment="1">
      <alignment horizontal="left" vertical="center" wrapText="1"/>
    </xf>
    <xf numFmtId="49" fontId="6" fillId="0" borderId="6" xfId="0" applyNumberFormat="1" applyFont="1" applyFill="1" applyBorder="1" applyAlignment="1" applyProtection="1">
      <alignment horizontal="left" vertical="center" wrapText="1"/>
    </xf>
    <xf numFmtId="0" fontId="2" fillId="20" borderId="6" xfId="0" applyFont="1" applyFill="1" applyBorder="1" applyAlignment="1" applyProtection="1">
      <alignment horizontal="center" vertical="center" wrapText="1" shrinkToFit="1"/>
    </xf>
    <xf numFmtId="49" fontId="10" fillId="21" borderId="6" xfId="0" applyNumberFormat="1" applyFont="1" applyFill="1" applyBorder="1" applyAlignment="1" applyProtection="1">
      <alignment horizontal="center" vertical="center" wrapText="1"/>
    </xf>
    <xf numFmtId="49" fontId="10" fillId="22" borderId="6" xfId="0" applyNumberFormat="1" applyFont="1" applyFill="1" applyBorder="1" applyAlignment="1" applyProtection="1">
      <alignment horizontal="center" vertical="center" wrapText="1"/>
    </xf>
    <xf numFmtId="0" fontId="10" fillId="18" borderId="8"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23" borderId="12" xfId="0" applyFont="1" applyFill="1" applyBorder="1" applyAlignment="1">
      <alignment horizontal="center" vertical="center" wrapText="1"/>
    </xf>
    <xf numFmtId="0" fontId="10" fillId="9" borderId="26" xfId="0" applyFont="1" applyFill="1" applyBorder="1" applyAlignment="1">
      <alignment horizontal="center" vertical="center" wrapText="1"/>
    </xf>
    <xf numFmtId="0" fontId="10" fillId="9" borderId="28" xfId="0" applyFont="1" applyFill="1" applyBorder="1" applyAlignment="1">
      <alignment horizontal="center" vertical="center" wrapText="1"/>
    </xf>
    <xf numFmtId="0" fontId="10" fillId="24" borderId="7" xfId="0" applyFont="1" applyFill="1" applyBorder="1" applyAlignment="1">
      <alignment horizontal="center" vertical="center" wrapText="1"/>
    </xf>
    <xf numFmtId="0" fontId="2" fillId="4" borderId="6" xfId="0" applyFont="1" applyFill="1" applyBorder="1" applyAlignment="1">
      <alignment horizontal="center"/>
    </xf>
    <xf numFmtId="0" fontId="10" fillId="25" borderId="9"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6" fillId="6" borderId="0" xfId="0" applyFont="1" applyFill="1" applyBorder="1" applyAlignment="1">
      <alignment vertical="center" wrapText="1"/>
    </xf>
    <xf numFmtId="0" fontId="6" fillId="6" borderId="15" xfId="0" applyFont="1" applyFill="1" applyBorder="1" applyAlignment="1">
      <alignment vertical="center" wrapText="1"/>
    </xf>
    <xf numFmtId="0" fontId="10" fillId="13" borderId="9" xfId="0" applyFont="1" applyFill="1" applyBorder="1" applyAlignment="1">
      <alignment horizontal="center" vertical="center" wrapText="1"/>
    </xf>
    <xf numFmtId="0" fontId="6" fillId="6" borderId="15" xfId="0" applyFont="1" applyFill="1" applyBorder="1" applyAlignment="1">
      <alignment vertical="top" wrapText="1"/>
    </xf>
    <xf numFmtId="0" fontId="10" fillId="18" borderId="27"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6" fillId="6" borderId="16" xfId="0" applyFont="1" applyFill="1" applyBorder="1" applyAlignment="1">
      <alignment vertical="center" wrapText="1"/>
    </xf>
    <xf numFmtId="0" fontId="10" fillId="13" borderId="6" xfId="0" applyFont="1" applyFill="1" applyBorder="1" applyAlignment="1">
      <alignment horizontal="center" vertical="center" wrapText="1"/>
    </xf>
    <xf numFmtId="0" fontId="6" fillId="6" borderId="13" xfId="0" applyFont="1" applyFill="1" applyBorder="1" applyAlignment="1">
      <alignment vertical="center" wrapText="1"/>
    </xf>
    <xf numFmtId="0" fontId="6" fillId="6" borderId="14" xfId="0" applyFont="1" applyFill="1" applyBorder="1" applyAlignment="1">
      <alignment vertical="center" wrapText="1"/>
    </xf>
    <xf numFmtId="0" fontId="10" fillId="11" borderId="6" xfId="0" applyFont="1" applyFill="1" applyBorder="1" applyAlignment="1">
      <alignment horizontal="center" vertical="center" wrapText="1"/>
    </xf>
    <xf numFmtId="0" fontId="10" fillId="22" borderId="8" xfId="0" applyFont="1" applyFill="1" applyBorder="1" applyAlignment="1">
      <alignment horizontal="center" vertical="center" wrapText="1"/>
    </xf>
    <xf numFmtId="0" fontId="1" fillId="6" borderId="0" xfId="0" applyFont="1" applyFill="1" applyAlignment="1"/>
    <xf numFmtId="0" fontId="6" fillId="6" borderId="12" xfId="0" applyFont="1" applyFill="1" applyBorder="1" applyAlignment="1">
      <alignment vertical="center" wrapText="1"/>
    </xf>
    <xf numFmtId="0" fontId="10" fillId="6" borderId="12" xfId="0" applyFont="1" applyFill="1" applyBorder="1" applyAlignment="1">
      <alignment vertical="center" wrapText="1"/>
    </xf>
    <xf numFmtId="0" fontId="6" fillId="6" borderId="12" xfId="0" applyFont="1" applyFill="1" applyBorder="1" applyAlignment="1">
      <alignment horizontal="left" vertical="center" wrapText="1"/>
    </xf>
    <xf numFmtId="0" fontId="41" fillId="6" borderId="12" xfId="0" applyFont="1" applyFill="1" applyBorder="1" applyAlignment="1">
      <alignment vertical="center" wrapText="1"/>
    </xf>
    <xf numFmtId="0" fontId="10" fillId="6" borderId="14" xfId="0" applyFont="1" applyFill="1" applyBorder="1" applyAlignment="1">
      <alignment horizontal="left" vertical="center" wrapText="1"/>
    </xf>
    <xf numFmtId="0" fontId="6" fillId="6" borderId="6" xfId="0" applyFont="1" applyFill="1" applyBorder="1" applyAlignment="1">
      <alignment vertical="center" wrapText="1"/>
    </xf>
    <xf numFmtId="49" fontId="6" fillId="22" borderId="6" xfId="0" applyNumberFormat="1" applyFont="1" applyFill="1" applyBorder="1" applyAlignment="1" applyProtection="1">
      <alignment horizontal="center" vertical="center" wrapText="1"/>
    </xf>
    <xf numFmtId="49" fontId="36" fillId="0" borderId="6" xfId="0" applyNumberFormat="1" applyFont="1" applyBorder="1" applyAlignment="1">
      <alignment horizontal="center" vertical="center" wrapText="1"/>
    </xf>
    <xf numFmtId="0" fontId="32" fillId="4" borderId="0" xfId="3" applyFont="1" applyFill="1"/>
    <xf numFmtId="0" fontId="0" fillId="4" borderId="0" xfId="0" applyFill="1"/>
    <xf numFmtId="49" fontId="6" fillId="13" borderId="0" xfId="0" applyNumberFormat="1" applyFont="1" applyFill="1" applyBorder="1" applyAlignment="1" applyProtection="1">
      <alignment horizontal="center" vertical="center" wrapText="1"/>
    </xf>
    <xf numFmtId="49" fontId="10" fillId="16" borderId="6" xfId="0" applyNumberFormat="1"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shrinkToFit="1"/>
      <protection locked="0"/>
    </xf>
    <xf numFmtId="0" fontId="1" fillId="0" borderId="6" xfId="0" applyFont="1" applyFill="1" applyBorder="1" applyAlignment="1" applyProtection="1">
      <alignment horizontal="center" vertical="center" wrapText="1" shrinkToFit="1"/>
      <protection locked="0"/>
    </xf>
    <xf numFmtId="49" fontId="10" fillId="16" borderId="6" xfId="0" applyNumberFormat="1" applyFont="1" applyFill="1" applyBorder="1" applyAlignment="1" applyProtection="1">
      <alignment horizontal="center" vertical="center" wrapText="1"/>
      <protection locked="0"/>
    </xf>
    <xf numFmtId="0" fontId="35" fillId="20" borderId="4" xfId="0" applyNumberFormat="1" applyFont="1" applyFill="1" applyBorder="1" applyAlignment="1" applyProtection="1">
      <alignment horizontal="center" vertical="center" wrapText="1"/>
    </xf>
    <xf numFmtId="0" fontId="35" fillId="20" borderId="5" xfId="0" applyNumberFormat="1" applyFont="1" applyFill="1" applyBorder="1" applyAlignment="1" applyProtection="1">
      <alignment horizontal="center" vertical="center" wrapText="1"/>
    </xf>
    <xf numFmtId="0" fontId="2" fillId="0" borderId="6" xfId="0" applyFont="1" applyFill="1" applyBorder="1" applyAlignment="1" applyProtection="1">
      <alignment vertical="top" wrapText="1"/>
      <protection locked="0"/>
    </xf>
    <xf numFmtId="0" fontId="2" fillId="15" borderId="6" xfId="0" applyFont="1" applyFill="1" applyBorder="1" applyAlignment="1" applyProtection="1">
      <alignment horizontal="center" vertical="center" wrapText="1"/>
    </xf>
    <xf numFmtId="0" fontId="2" fillId="0" borderId="6" xfId="0" applyFont="1" applyBorder="1" applyAlignment="1" applyProtection="1">
      <alignment horizontal="left" vertical="top" wrapText="1"/>
      <protection locked="0"/>
    </xf>
    <xf numFmtId="0" fontId="15" fillId="17" borderId="1" xfId="0" applyFont="1" applyFill="1" applyBorder="1" applyAlignment="1" applyProtection="1">
      <alignment horizontal="center" vertical="center" wrapText="1"/>
      <protection locked="0"/>
    </xf>
    <xf numFmtId="0" fontId="15" fillId="17" borderId="2" xfId="0" applyFont="1" applyFill="1" applyBorder="1" applyAlignment="1" applyProtection="1">
      <alignment horizontal="center" vertical="center" wrapText="1"/>
      <protection locked="0"/>
    </xf>
    <xf numFmtId="0" fontId="15" fillId="17" borderId="3" xfId="0" applyFont="1" applyFill="1" applyBorder="1" applyAlignment="1" applyProtection="1">
      <alignment horizontal="center" vertical="center" wrapText="1"/>
      <protection locked="0"/>
    </xf>
    <xf numFmtId="0" fontId="2" fillId="0" borderId="6" xfId="0" applyFont="1" applyBorder="1" applyAlignment="1" applyProtection="1">
      <alignment horizontal="left" vertical="top"/>
      <protection locked="0"/>
    </xf>
    <xf numFmtId="0" fontId="13" fillId="6" borderId="6" xfId="0" applyFont="1" applyFill="1" applyBorder="1" applyAlignment="1" applyProtection="1">
      <alignment horizontal="center"/>
    </xf>
    <xf numFmtId="0" fontId="2" fillId="15" borderId="6" xfId="0" applyFont="1" applyFill="1" applyBorder="1" applyAlignment="1" applyProtection="1">
      <alignment horizontal="center" vertical="center"/>
    </xf>
    <xf numFmtId="0" fontId="2" fillId="15" borderId="6" xfId="0" applyNumberFormat="1" applyFont="1" applyFill="1" applyBorder="1" applyAlignment="1" applyProtection="1">
      <alignment horizontal="center" vertical="center" wrapText="1"/>
    </xf>
    <xf numFmtId="0" fontId="10" fillId="0" borderId="6" xfId="0" applyFont="1" applyBorder="1" applyAlignment="1" applyProtection="1">
      <alignment horizontal="center" vertical="center" wrapText="1"/>
    </xf>
    <xf numFmtId="10" fontId="14" fillId="0" borderId="6" xfId="2" applyNumberFormat="1" applyFont="1" applyBorder="1" applyAlignment="1" applyProtection="1">
      <alignment horizontal="center" vertical="center"/>
    </xf>
    <xf numFmtId="0" fontId="10" fillId="0" borderId="6" xfId="0" applyFont="1" applyFill="1" applyBorder="1" applyAlignment="1" applyProtection="1">
      <alignment horizontal="center" vertical="center"/>
    </xf>
    <xf numFmtId="0" fontId="18" fillId="0" borderId="6" xfId="0" applyFont="1" applyBorder="1" applyAlignment="1" applyProtection="1">
      <alignment horizontal="center" vertical="center" wrapText="1"/>
    </xf>
    <xf numFmtId="0" fontId="15" fillId="21" borderId="6" xfId="0" applyFont="1" applyFill="1" applyBorder="1" applyAlignment="1" applyProtection="1">
      <alignment horizontal="center" vertical="center" wrapText="1"/>
    </xf>
    <xf numFmtId="0" fontId="1" fillId="0" borderId="6" xfId="0" applyNumberFormat="1" applyFont="1" applyBorder="1" applyAlignment="1" applyProtection="1">
      <alignment vertical="center" wrapText="1"/>
      <protection locked="0"/>
    </xf>
    <xf numFmtId="0" fontId="1" fillId="0" borderId="6" xfId="0" applyNumberFormat="1" applyFont="1" applyBorder="1" applyAlignment="1" applyProtection="1">
      <alignment horizontal="justify" vertical="center" wrapText="1"/>
      <protection locked="0"/>
    </xf>
    <xf numFmtId="0" fontId="2" fillId="2" borderId="6"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shrinkToFit="1"/>
    </xf>
    <xf numFmtId="0" fontId="2" fillId="0" borderId="6" xfId="0" applyFont="1" applyFill="1" applyBorder="1" applyAlignment="1" applyProtection="1">
      <alignment horizontal="left" vertical="center" wrapText="1" shrinkToFit="1"/>
      <protection locked="0"/>
    </xf>
    <xf numFmtId="0" fontId="2" fillId="2" borderId="6" xfId="0" applyFont="1" applyFill="1" applyBorder="1" applyAlignment="1" applyProtection="1">
      <alignment horizontal="center" vertical="center" wrapText="1" shrinkToFit="1"/>
    </xf>
    <xf numFmtId="0" fontId="1" fillId="0" borderId="6" xfId="0" applyFont="1" applyFill="1" applyBorder="1" applyAlignment="1" applyProtection="1">
      <alignment horizontal="left" vertical="center" wrapText="1" indent="1" shrinkToFit="1"/>
      <protection locked="0"/>
    </xf>
    <xf numFmtId="0" fontId="2" fillId="0" borderId="6" xfId="0" applyFont="1" applyFill="1" applyBorder="1" applyAlignment="1" applyProtection="1">
      <alignment horizontal="center" vertical="center" wrapText="1" shrinkToFit="1"/>
      <protection locked="0"/>
    </xf>
    <xf numFmtId="0" fontId="10" fillId="11" borderId="9"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33" fillId="0" borderId="21" xfId="0" applyFont="1" applyBorder="1" applyAlignment="1">
      <alignment horizontal="center"/>
    </xf>
    <xf numFmtId="0" fontId="33" fillId="0" borderId="6" xfId="0" applyFont="1" applyBorder="1" applyAlignment="1">
      <alignment horizontal="center"/>
    </xf>
    <xf numFmtId="0" fontId="33" fillId="0" borderId="22" xfId="0" applyFont="1" applyBorder="1" applyAlignment="1">
      <alignment horizontal="center"/>
    </xf>
    <xf numFmtId="0" fontId="29" fillId="0" borderId="21" xfId="0" applyFont="1" applyFill="1" applyBorder="1" applyAlignment="1">
      <alignment horizontal="center"/>
    </xf>
    <xf numFmtId="0" fontId="29" fillId="0" borderId="6" xfId="0" applyFont="1" applyFill="1" applyBorder="1" applyAlignment="1">
      <alignment horizontal="center"/>
    </xf>
    <xf numFmtId="0" fontId="29" fillId="0" borderId="22" xfId="0" applyFont="1" applyFill="1" applyBorder="1" applyAlignment="1">
      <alignment horizontal="center"/>
    </xf>
    <xf numFmtId="0" fontId="29" fillId="0" borderId="23" xfId="0" applyFont="1" applyFill="1" applyBorder="1" applyAlignment="1">
      <alignment horizontal="center"/>
    </xf>
    <xf numFmtId="0" fontId="29" fillId="0" borderId="24" xfId="0" applyFont="1" applyFill="1" applyBorder="1" applyAlignment="1">
      <alignment horizontal="center"/>
    </xf>
    <xf numFmtId="0" fontId="29" fillId="0" borderId="25" xfId="0" applyFont="1" applyFill="1" applyBorder="1" applyAlignment="1">
      <alignment horizontal="center"/>
    </xf>
    <xf numFmtId="0" fontId="29" fillId="0" borderId="0" xfId="0" applyFont="1" applyAlignment="1">
      <alignment horizontal="center"/>
    </xf>
    <xf numFmtId="0" fontId="15" fillId="6" borderId="0" xfId="0" applyFont="1" applyFill="1" applyAlignment="1">
      <alignment horizontal="center"/>
    </xf>
    <xf numFmtId="0" fontId="0" fillId="0" borderId="0" xfId="0" applyAlignment="1">
      <alignment horizontal="center" vertical="top" wrapText="1"/>
    </xf>
  </cellXfs>
  <cellStyles count="4">
    <cellStyle name="Hiperlink" xfId="1" builtinId="8"/>
    <cellStyle name="Normal" xfId="0" builtinId="0"/>
    <cellStyle name="Normal 2" xfId="3"/>
    <cellStyle name="Porcentagem" xfId="2" builtinId="5"/>
  </cellStyles>
  <dxfs count="4">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0"/>
      </font>
      <fill>
        <patternFill patternType="solid">
          <fgColor indexed="60"/>
          <bgColor indexed="10"/>
        </patternFill>
      </fill>
    </dxf>
    <dxf>
      <fill>
        <patternFill>
          <bgColor rgb="FFFF0000"/>
        </patternFill>
      </fill>
    </dxf>
  </dxfs>
  <tableStyles count="0" defaultTableStyle="TableStyleMedium2" defaultPivotStyle="PivotStyleLight16"/>
  <colors>
    <mruColors>
      <color rgb="FF00823B"/>
      <color rgb="FF00582E"/>
      <color rgb="FF004B28"/>
      <color rgb="FF005528"/>
      <color rgb="FF005828"/>
      <color rgb="FF005024"/>
      <color rgb="FF007434"/>
      <color rgb="FF43714C"/>
      <color rgb="FF5C732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43962</xdr:colOff>
      <xdr:row>0</xdr:row>
      <xdr:rowOff>151876</xdr:rowOff>
    </xdr:from>
    <xdr:to>
      <xdr:col>1</xdr:col>
      <xdr:colOff>1077791</xdr:colOff>
      <xdr:row>0</xdr:row>
      <xdr:rowOff>1016453</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49" r="23273" b="15615"/>
        <a:stretch/>
      </xdr:blipFill>
      <xdr:spPr>
        <a:xfrm>
          <a:off x="43962" y="151876"/>
          <a:ext cx="1605329" cy="864577"/>
        </a:xfrm>
        <a:prstGeom prst="rect">
          <a:avLst/>
        </a:prstGeom>
      </xdr:spPr>
    </xdr:pic>
    <xdr:clientData/>
  </xdr:twoCellAnchor>
  <xdr:twoCellAnchor editAs="oneCell">
    <xdr:from>
      <xdr:col>2</xdr:col>
      <xdr:colOff>384871</xdr:colOff>
      <xdr:row>0</xdr:row>
      <xdr:rowOff>224935</xdr:rowOff>
    </xdr:from>
    <xdr:to>
      <xdr:col>3</xdr:col>
      <xdr:colOff>911364</xdr:colOff>
      <xdr:row>0</xdr:row>
      <xdr:rowOff>1106048</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08313" y="224935"/>
          <a:ext cx="2240993" cy="881113"/>
        </a:xfrm>
        <a:prstGeom prst="rect">
          <a:avLst/>
        </a:prstGeom>
      </xdr:spPr>
    </xdr:pic>
    <xdr:clientData/>
  </xdr:twoCellAnchor>
  <xdr:twoCellAnchor editAs="oneCell">
    <xdr:from>
      <xdr:col>1</xdr:col>
      <xdr:colOff>1590675</xdr:colOff>
      <xdr:row>0</xdr:row>
      <xdr:rowOff>95250</xdr:rowOff>
    </xdr:from>
    <xdr:to>
      <xdr:col>2</xdr:col>
      <xdr:colOff>257175</xdr:colOff>
      <xdr:row>0</xdr:row>
      <xdr:rowOff>1105601</xdr:rowOff>
    </xdr:to>
    <xdr:pic>
      <xdr:nvPicPr>
        <xdr:cNvPr id="5" name="Imagem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62175" y="95250"/>
          <a:ext cx="1019175" cy="101035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3"/>
  <sheetViews>
    <sheetView tabSelected="1" showWhiteSpace="0" view="pageBreakPreview" topLeftCell="A79" zoomScale="130" zoomScaleNormal="130" zoomScaleSheetLayoutView="130" workbookViewId="0">
      <selection sqref="A1:D1"/>
    </sheetView>
  </sheetViews>
  <sheetFormatPr defaultColWidth="9.109375" defaultRowHeight="13.1" x14ac:dyDescent="0.25"/>
  <cols>
    <col min="1" max="1" width="8.5546875" style="7" customWidth="1"/>
    <col min="2" max="2" width="35.33203125" style="2" customWidth="1"/>
    <col min="3" max="3" width="25.6640625" style="2" customWidth="1"/>
    <col min="4" max="4" width="17.33203125" style="2" customWidth="1"/>
    <col min="5" max="5" width="7.88671875" style="2" hidden="1" customWidth="1"/>
    <col min="6" max="6" width="9.5546875" style="3" hidden="1" customWidth="1"/>
    <col min="7" max="7" width="12.5546875" style="3" hidden="1" customWidth="1"/>
    <col min="8" max="8" width="10.33203125" style="3" hidden="1" customWidth="1"/>
    <col min="9" max="9" width="11.88671875" style="2" hidden="1" customWidth="1"/>
    <col min="10" max="10" width="9.109375" style="2" hidden="1" customWidth="1"/>
    <col min="11" max="13" width="9.109375" style="2" customWidth="1"/>
    <col min="14" max="15" width="9.109375" style="2" hidden="1" customWidth="1"/>
    <col min="16" max="17" width="0" style="2" hidden="1" customWidth="1"/>
    <col min="18" max="16384" width="9.109375" style="2"/>
  </cols>
  <sheetData>
    <row r="1" spans="1:14" ht="95.25" customHeight="1" x14ac:dyDescent="0.3">
      <c r="A1" s="162"/>
      <c r="B1" s="162"/>
      <c r="C1" s="162"/>
      <c r="D1" s="162"/>
    </row>
    <row r="2" spans="1:14" ht="45" customHeight="1" x14ac:dyDescent="0.25">
      <c r="A2" s="155" t="s">
        <v>24</v>
      </c>
      <c r="B2" s="155"/>
      <c r="C2" s="80" t="s">
        <v>31</v>
      </c>
      <c r="D2" s="80" t="s">
        <v>25</v>
      </c>
    </row>
    <row r="3" spans="1:14" ht="30.8" customHeight="1" x14ac:dyDescent="0.25">
      <c r="A3" s="156" t="s">
        <v>12</v>
      </c>
      <c r="B3" s="156"/>
      <c r="C3" s="156"/>
      <c r="D3" s="156"/>
    </row>
    <row r="4" spans="1:14" ht="33.049999999999997" customHeight="1" x14ac:dyDescent="0.25">
      <c r="A4" s="157" t="s">
        <v>213</v>
      </c>
      <c r="B4" s="157"/>
      <c r="C4" s="157"/>
      <c r="D4" s="81" t="s">
        <v>14</v>
      </c>
    </row>
    <row r="5" spans="1:14" ht="29.95" customHeight="1" x14ac:dyDescent="0.25">
      <c r="A5" s="157" t="s">
        <v>213</v>
      </c>
      <c r="B5" s="157"/>
      <c r="C5" s="157"/>
      <c r="D5" s="157"/>
    </row>
    <row r="6" spans="1:14" ht="29.95" customHeight="1" x14ac:dyDescent="0.25">
      <c r="A6" s="157" t="s">
        <v>15</v>
      </c>
      <c r="B6" s="157"/>
      <c r="C6" s="157"/>
      <c r="D6" s="81" t="s">
        <v>274</v>
      </c>
    </row>
    <row r="7" spans="1:14" ht="29.95" customHeight="1" x14ac:dyDescent="0.25">
      <c r="A7" s="157" t="s">
        <v>9</v>
      </c>
      <c r="B7" s="157"/>
      <c r="C7" s="81" t="s">
        <v>10</v>
      </c>
      <c r="D7" s="79" t="s">
        <v>13</v>
      </c>
    </row>
    <row r="8" spans="1:14" ht="29.95" customHeight="1" x14ac:dyDescent="0.25">
      <c r="A8" s="157" t="s">
        <v>11</v>
      </c>
      <c r="B8" s="157"/>
      <c r="C8" s="157"/>
      <c r="D8" s="157"/>
    </row>
    <row r="9" spans="1:14" ht="58.6" customHeight="1" x14ac:dyDescent="0.25">
      <c r="A9" s="157" t="s">
        <v>16</v>
      </c>
      <c r="B9" s="157"/>
      <c r="C9" s="157"/>
      <c r="D9" s="157"/>
    </row>
    <row r="10" spans="1:14" ht="29.95" customHeight="1" x14ac:dyDescent="0.25">
      <c r="A10" s="164" t="s">
        <v>207</v>
      </c>
      <c r="B10" s="164"/>
      <c r="C10" s="164"/>
      <c r="D10" s="164"/>
    </row>
    <row r="11" spans="1:14" ht="30.8" customHeight="1" x14ac:dyDescent="0.25">
      <c r="A11" s="167" t="s">
        <v>208</v>
      </c>
      <c r="B11" s="167"/>
      <c r="C11" s="82" t="s">
        <v>204</v>
      </c>
      <c r="D11" s="83" t="s">
        <v>205</v>
      </c>
      <c r="N11" s="68" t="s">
        <v>514</v>
      </c>
    </row>
    <row r="12" spans="1:14" ht="38.299999999999997" customHeight="1" x14ac:dyDescent="0.25">
      <c r="A12" s="84"/>
      <c r="B12" s="85" t="s">
        <v>195</v>
      </c>
      <c r="C12" s="165" t="s">
        <v>279</v>
      </c>
      <c r="D12" s="166">
        <f>J235/100</f>
        <v>1</v>
      </c>
      <c r="E12" s="4"/>
      <c r="F12" s="3" t="s">
        <v>225</v>
      </c>
    </row>
    <row r="13" spans="1:14" ht="38.299999999999997" customHeight="1" x14ac:dyDescent="0.25">
      <c r="A13" s="86"/>
      <c r="B13" s="85" t="s">
        <v>196</v>
      </c>
      <c r="C13" s="165"/>
      <c r="D13" s="166"/>
      <c r="F13" s="158">
        <f>SUM(F27,F36,F54,F56,F64,F79,F92,F99,F104,F106,F108,F110,F112,F114,F118,F132,F167,F169,F171,F175,F177,F179,F181,F183,F185,F189,F217,F219,F221,F223,F225,F230,F232)</f>
        <v>33</v>
      </c>
      <c r="G13" s="159"/>
      <c r="H13" s="159"/>
      <c r="I13" s="160"/>
      <c r="N13" s="69" t="s">
        <v>514</v>
      </c>
    </row>
    <row r="14" spans="1:14" ht="46.5" customHeight="1" x14ac:dyDescent="0.25">
      <c r="A14" s="113"/>
      <c r="B14" s="85" t="s">
        <v>197</v>
      </c>
      <c r="C14" s="165"/>
      <c r="D14" s="166"/>
    </row>
    <row r="15" spans="1:14" ht="33.75" customHeight="1" x14ac:dyDescent="0.25">
      <c r="A15" s="168" t="s">
        <v>206</v>
      </c>
      <c r="B15" s="168"/>
      <c r="C15" s="169" t="str">
        <f>IF(F13&lt;33,"NÃO CERTIFICA, FALTAM ITENS OBRIGATÓRIOS","ITENS OBRIGATÓRIOS CUMPRIDOS")</f>
        <v>ITENS OBRIGATÓRIOS CUMPRIDOS</v>
      </c>
      <c r="D15" s="169"/>
    </row>
    <row r="16" spans="1:14" ht="36.200000000000003" customHeight="1" x14ac:dyDescent="0.25">
      <c r="A16" s="161" t="s">
        <v>17</v>
      </c>
      <c r="B16" s="161"/>
      <c r="C16" s="79" t="s">
        <v>277</v>
      </c>
      <c r="D16" s="87" t="s">
        <v>278</v>
      </c>
    </row>
    <row r="17" spans="1:15" ht="36.200000000000003" customHeight="1" x14ac:dyDescent="0.25">
      <c r="A17" s="161" t="s">
        <v>18</v>
      </c>
      <c r="B17" s="161"/>
      <c r="C17" s="79" t="s">
        <v>277</v>
      </c>
      <c r="D17" s="79" t="s">
        <v>278</v>
      </c>
      <c r="N17" s="153" t="str">
        <f>IF(F13&lt;81,"NÃO CERTIFICA. FALTA(M) ITEM(NS) OBRIGATÓRIOS!","ITENS OBRIGATÓRIOS CUMPRIDOS")</f>
        <v>NÃO CERTIFICA. FALTA(M) ITEM(NS) OBRIGATÓRIOS!</v>
      </c>
      <c r="O17" s="154"/>
    </row>
    <row r="18" spans="1:15" ht="36.200000000000003" customHeight="1" x14ac:dyDescent="0.25">
      <c r="A18" s="161" t="s">
        <v>26</v>
      </c>
      <c r="B18" s="161"/>
      <c r="C18" s="79" t="s">
        <v>280</v>
      </c>
      <c r="D18" s="79" t="s">
        <v>278</v>
      </c>
    </row>
    <row r="19" spans="1:15" ht="29.3" customHeight="1" x14ac:dyDescent="0.25">
      <c r="A19" s="163" t="s">
        <v>19</v>
      </c>
      <c r="B19" s="163"/>
      <c r="C19" s="163"/>
      <c r="D19" s="163"/>
    </row>
    <row r="20" spans="1:15" ht="83.8" customHeight="1" x14ac:dyDescent="0.25">
      <c r="A20" s="170"/>
      <c r="B20" s="170"/>
      <c r="C20" s="170"/>
      <c r="D20" s="170"/>
    </row>
    <row r="21" spans="1:15" ht="29.3" customHeight="1" x14ac:dyDescent="0.25">
      <c r="A21" s="163" t="s">
        <v>30</v>
      </c>
      <c r="B21" s="163"/>
      <c r="C21" s="163"/>
      <c r="D21" s="163"/>
    </row>
    <row r="22" spans="1:15" ht="83.8" customHeight="1" x14ac:dyDescent="0.25">
      <c r="A22" s="171"/>
      <c r="B22" s="171"/>
      <c r="C22" s="171"/>
      <c r="D22" s="171"/>
    </row>
    <row r="23" spans="1:15" ht="29.95" customHeight="1" x14ac:dyDescent="0.25">
      <c r="A23" s="172" t="s">
        <v>582</v>
      </c>
      <c r="B23" s="172"/>
      <c r="C23" s="172"/>
      <c r="D23" s="172"/>
    </row>
    <row r="24" spans="1:15" ht="27.85" customHeight="1" x14ac:dyDescent="0.25">
      <c r="A24" s="173" t="s">
        <v>203</v>
      </c>
      <c r="B24" s="173"/>
      <c r="C24" s="173"/>
      <c r="D24" s="173"/>
    </row>
    <row r="25" spans="1:15" ht="31.6" customHeight="1" x14ac:dyDescent="0.25">
      <c r="A25" s="88" t="s">
        <v>20</v>
      </c>
      <c r="B25" s="89" t="s">
        <v>0</v>
      </c>
      <c r="C25" s="88" t="s">
        <v>21</v>
      </c>
      <c r="D25" s="90" t="s">
        <v>22</v>
      </c>
    </row>
    <row r="26" spans="1:15" ht="25.55" customHeight="1" x14ac:dyDescent="0.25">
      <c r="A26" s="91" t="s">
        <v>32</v>
      </c>
      <c r="B26" s="149" t="s">
        <v>33</v>
      </c>
      <c r="C26" s="149"/>
      <c r="D26" s="91"/>
    </row>
    <row r="27" spans="1:15" ht="154.5" customHeight="1" x14ac:dyDescent="0.25">
      <c r="A27" s="92" t="s">
        <v>34</v>
      </c>
      <c r="B27" s="93" t="s">
        <v>35</v>
      </c>
      <c r="C27" s="94" t="s">
        <v>36</v>
      </c>
      <c r="D27" s="74">
        <v>1</v>
      </c>
      <c r="F27" s="3">
        <f>D27</f>
        <v>1</v>
      </c>
      <c r="G27" s="3">
        <v>3</v>
      </c>
      <c r="H27" s="3">
        <f>F27*G27</f>
        <v>3</v>
      </c>
    </row>
    <row r="28" spans="1:15" ht="47.3" customHeight="1" x14ac:dyDescent="0.25">
      <c r="A28" s="95" t="s">
        <v>23</v>
      </c>
      <c r="B28" s="151"/>
      <c r="C28" s="151"/>
      <c r="D28" s="96">
        <f>D27</f>
        <v>1</v>
      </c>
    </row>
    <row r="29" spans="1:15" ht="76.599999999999994" customHeight="1" x14ac:dyDescent="0.25">
      <c r="A29" s="97" t="s">
        <v>37</v>
      </c>
      <c r="B29" s="93" t="s">
        <v>38</v>
      </c>
      <c r="C29" s="93" t="s">
        <v>39</v>
      </c>
      <c r="D29" s="74">
        <v>1</v>
      </c>
      <c r="F29" s="3">
        <f>D29</f>
        <v>1</v>
      </c>
      <c r="G29" s="3">
        <v>2</v>
      </c>
      <c r="H29" s="3">
        <f>F29*G29</f>
        <v>2</v>
      </c>
    </row>
    <row r="30" spans="1:15" ht="45.85" customHeight="1" x14ac:dyDescent="0.25">
      <c r="A30" s="95" t="s">
        <v>23</v>
      </c>
      <c r="B30" s="151"/>
      <c r="C30" s="151"/>
      <c r="D30" s="96">
        <f>D29</f>
        <v>1</v>
      </c>
    </row>
    <row r="31" spans="1:15" ht="25.55" customHeight="1" x14ac:dyDescent="0.25">
      <c r="A31" s="91" t="s">
        <v>40</v>
      </c>
      <c r="B31" s="149" t="s">
        <v>41</v>
      </c>
      <c r="C31" s="149"/>
      <c r="D31" s="91"/>
    </row>
    <row r="32" spans="1:15" ht="70.55" customHeight="1" x14ac:dyDescent="0.25">
      <c r="A32" s="97" t="s">
        <v>42</v>
      </c>
      <c r="B32" s="93" t="s">
        <v>43</v>
      </c>
      <c r="C32" s="93" t="s">
        <v>44</v>
      </c>
      <c r="D32" s="74">
        <v>1</v>
      </c>
      <c r="F32" s="3">
        <f>D32</f>
        <v>1</v>
      </c>
      <c r="G32" s="3">
        <v>2</v>
      </c>
      <c r="H32" s="3">
        <f>F32*G32</f>
        <v>2</v>
      </c>
    </row>
    <row r="33" spans="1:8" ht="45" customHeight="1" x14ac:dyDescent="0.25">
      <c r="A33" s="95" t="s">
        <v>23</v>
      </c>
      <c r="B33" s="151"/>
      <c r="C33" s="151"/>
      <c r="D33" s="96">
        <f>D32</f>
        <v>1</v>
      </c>
    </row>
    <row r="34" spans="1:8" ht="39.799999999999997" customHeight="1" x14ac:dyDescent="0.25">
      <c r="A34" s="97" t="s">
        <v>45</v>
      </c>
      <c r="B34" s="93" t="s">
        <v>46</v>
      </c>
      <c r="C34" s="93" t="s">
        <v>47</v>
      </c>
      <c r="D34" s="74">
        <v>1</v>
      </c>
      <c r="F34" s="3">
        <f>D34</f>
        <v>1</v>
      </c>
      <c r="G34" s="3">
        <v>2</v>
      </c>
      <c r="H34" s="3">
        <f>F34*G34</f>
        <v>2</v>
      </c>
    </row>
    <row r="35" spans="1:8" ht="47.3" customHeight="1" x14ac:dyDescent="0.25">
      <c r="A35" s="95" t="s">
        <v>23</v>
      </c>
      <c r="B35" s="151"/>
      <c r="C35" s="151"/>
      <c r="D35" s="96">
        <f>D34</f>
        <v>1</v>
      </c>
    </row>
    <row r="36" spans="1:8" ht="85.6" customHeight="1" x14ac:dyDescent="0.25">
      <c r="A36" s="92" t="s">
        <v>48</v>
      </c>
      <c r="B36" s="93" t="s">
        <v>49</v>
      </c>
      <c r="C36" s="93" t="s">
        <v>202</v>
      </c>
      <c r="D36" s="74">
        <v>1</v>
      </c>
      <c r="F36" s="3">
        <f>D36</f>
        <v>1</v>
      </c>
      <c r="G36" s="3">
        <v>3</v>
      </c>
      <c r="H36" s="3">
        <f>F36*G36</f>
        <v>3</v>
      </c>
    </row>
    <row r="37" spans="1:8" ht="45.85" customHeight="1" x14ac:dyDescent="0.25">
      <c r="A37" s="95" t="s">
        <v>23</v>
      </c>
      <c r="B37" s="151"/>
      <c r="C37" s="151"/>
      <c r="D37" s="96">
        <f>D36</f>
        <v>1</v>
      </c>
    </row>
    <row r="38" spans="1:8" ht="25.55" customHeight="1" x14ac:dyDescent="0.25">
      <c r="A38" s="91" t="s">
        <v>50</v>
      </c>
      <c r="B38" s="149" t="s">
        <v>51</v>
      </c>
      <c r="C38" s="149"/>
      <c r="D38" s="91"/>
    </row>
    <row r="39" spans="1:8" ht="25.55" customHeight="1" x14ac:dyDescent="0.25">
      <c r="A39" s="98" t="s">
        <v>52</v>
      </c>
      <c r="B39" s="149" t="s">
        <v>53</v>
      </c>
      <c r="C39" s="149"/>
      <c r="D39" s="91"/>
    </row>
    <row r="40" spans="1:8" ht="97.55" customHeight="1" x14ac:dyDescent="0.25">
      <c r="A40" s="97" t="s">
        <v>54</v>
      </c>
      <c r="B40" s="99" t="s">
        <v>55</v>
      </c>
      <c r="C40" s="93" t="s">
        <v>282</v>
      </c>
      <c r="D40" s="74">
        <v>1</v>
      </c>
      <c r="F40" s="3">
        <f>D40</f>
        <v>1</v>
      </c>
      <c r="G40" s="3">
        <v>2</v>
      </c>
      <c r="H40" s="3">
        <f>F40*G40</f>
        <v>2</v>
      </c>
    </row>
    <row r="41" spans="1:8" ht="43.55" customHeight="1" x14ac:dyDescent="0.25">
      <c r="A41" s="95" t="s">
        <v>23</v>
      </c>
      <c r="B41" s="151"/>
      <c r="C41" s="151"/>
      <c r="D41" s="96">
        <f>D40</f>
        <v>1</v>
      </c>
    </row>
    <row r="42" spans="1:8" ht="112.6" customHeight="1" x14ac:dyDescent="0.25">
      <c r="A42" s="113" t="s">
        <v>56</v>
      </c>
      <c r="B42" s="100" t="s">
        <v>57</v>
      </c>
      <c r="C42" s="100" t="s">
        <v>215</v>
      </c>
      <c r="D42" s="74">
        <v>1</v>
      </c>
      <c r="F42" s="3">
        <f>D42</f>
        <v>1</v>
      </c>
      <c r="G42" s="3">
        <v>1</v>
      </c>
      <c r="H42" s="3">
        <f>F42*G42</f>
        <v>1</v>
      </c>
    </row>
    <row r="43" spans="1:8" ht="43.55" customHeight="1" x14ac:dyDescent="0.25">
      <c r="A43" s="95" t="s">
        <v>23</v>
      </c>
      <c r="B43" s="150"/>
      <c r="C43" s="151"/>
      <c r="D43" s="96">
        <f>D42</f>
        <v>1</v>
      </c>
    </row>
    <row r="44" spans="1:8" ht="47.3" customHeight="1" x14ac:dyDescent="0.25">
      <c r="A44" s="113" t="s">
        <v>58</v>
      </c>
      <c r="B44" s="100" t="s">
        <v>59</v>
      </c>
      <c r="C44" s="100" t="s">
        <v>60</v>
      </c>
      <c r="D44" s="74">
        <v>1</v>
      </c>
      <c r="F44" s="3">
        <f>D44</f>
        <v>1</v>
      </c>
      <c r="G44" s="3">
        <v>1</v>
      </c>
      <c r="H44" s="3">
        <f>F44*G44</f>
        <v>1</v>
      </c>
    </row>
    <row r="45" spans="1:8" ht="44.2" customHeight="1" x14ac:dyDescent="0.25">
      <c r="A45" s="95" t="s">
        <v>23</v>
      </c>
      <c r="B45" s="151"/>
      <c r="C45" s="151"/>
      <c r="D45" s="96">
        <f>D44</f>
        <v>1</v>
      </c>
    </row>
    <row r="46" spans="1:8" ht="26.2" customHeight="1" x14ac:dyDescent="0.25">
      <c r="A46" s="98" t="s">
        <v>61</v>
      </c>
      <c r="B46" s="149" t="s">
        <v>62</v>
      </c>
      <c r="C46" s="149"/>
      <c r="D46" s="91"/>
    </row>
    <row r="47" spans="1:8" ht="54.85" customHeight="1" x14ac:dyDescent="0.25">
      <c r="A47" s="97" t="s">
        <v>63</v>
      </c>
      <c r="B47" s="93" t="s">
        <v>64</v>
      </c>
      <c r="C47" s="93" t="s">
        <v>65</v>
      </c>
      <c r="D47" s="74">
        <v>1</v>
      </c>
      <c r="F47" s="3">
        <f>D47</f>
        <v>1</v>
      </c>
      <c r="G47" s="3">
        <v>2</v>
      </c>
      <c r="H47" s="3">
        <f>F47*G47</f>
        <v>2</v>
      </c>
    </row>
    <row r="48" spans="1:8" ht="42.55" customHeight="1" x14ac:dyDescent="0.25">
      <c r="A48" s="95" t="s">
        <v>23</v>
      </c>
      <c r="B48" s="151"/>
      <c r="C48" s="151"/>
      <c r="D48" s="96">
        <f>D47</f>
        <v>1</v>
      </c>
    </row>
    <row r="49" spans="1:8" ht="54.85" customHeight="1" x14ac:dyDescent="0.25">
      <c r="A49" s="97" t="s">
        <v>66</v>
      </c>
      <c r="B49" s="93" t="s">
        <v>67</v>
      </c>
      <c r="C49" s="93" t="s">
        <v>68</v>
      </c>
      <c r="D49" s="74">
        <v>1</v>
      </c>
      <c r="F49" s="3">
        <f>D49</f>
        <v>1</v>
      </c>
      <c r="G49" s="3">
        <v>2</v>
      </c>
      <c r="H49" s="3">
        <f>F49*G49</f>
        <v>2</v>
      </c>
    </row>
    <row r="50" spans="1:8" ht="42.55" customHeight="1" x14ac:dyDescent="0.25">
      <c r="A50" s="95" t="s">
        <v>23</v>
      </c>
      <c r="B50" s="151"/>
      <c r="C50" s="151"/>
      <c r="D50" s="96">
        <f>D49</f>
        <v>1</v>
      </c>
    </row>
    <row r="51" spans="1:8" ht="69.05" customHeight="1" x14ac:dyDescent="0.25">
      <c r="A51" s="97" t="s">
        <v>69</v>
      </c>
      <c r="B51" s="93" t="s">
        <v>70</v>
      </c>
      <c r="C51" s="93" t="s">
        <v>71</v>
      </c>
      <c r="D51" s="74">
        <v>1</v>
      </c>
      <c r="F51" s="3">
        <f>D51</f>
        <v>1</v>
      </c>
      <c r="G51" s="3">
        <v>2</v>
      </c>
      <c r="H51" s="3">
        <f>F51*G51</f>
        <v>2</v>
      </c>
    </row>
    <row r="52" spans="1:8" ht="42.55" customHeight="1" x14ac:dyDescent="0.25">
      <c r="A52" s="95" t="s">
        <v>23</v>
      </c>
      <c r="B52" s="151"/>
      <c r="C52" s="151"/>
      <c r="D52" s="96">
        <f>D51</f>
        <v>1</v>
      </c>
    </row>
    <row r="53" spans="1:8" ht="24.75" customHeight="1" x14ac:dyDescent="0.25">
      <c r="A53" s="101" t="s">
        <v>72</v>
      </c>
      <c r="B53" s="152" t="s">
        <v>73</v>
      </c>
      <c r="C53" s="152"/>
      <c r="D53" s="102"/>
    </row>
    <row r="54" spans="1:8" ht="96.05" customHeight="1" x14ac:dyDescent="0.25">
      <c r="A54" s="92" t="s">
        <v>74</v>
      </c>
      <c r="B54" s="100" t="s">
        <v>75</v>
      </c>
      <c r="C54" s="100" t="s">
        <v>276</v>
      </c>
      <c r="D54" s="74">
        <v>1</v>
      </c>
      <c r="F54" s="3">
        <f>D54</f>
        <v>1</v>
      </c>
      <c r="G54" s="3">
        <v>3</v>
      </c>
      <c r="H54" s="3">
        <f>F54*G54</f>
        <v>3</v>
      </c>
    </row>
    <row r="55" spans="1:8" ht="40.6" customHeight="1" x14ac:dyDescent="0.25">
      <c r="A55" s="95" t="s">
        <v>23</v>
      </c>
      <c r="B55" s="150"/>
      <c r="C55" s="150"/>
      <c r="D55" s="96">
        <v>1</v>
      </c>
    </row>
    <row r="56" spans="1:8" ht="50.25" customHeight="1" x14ac:dyDescent="0.25">
      <c r="A56" s="77" t="s">
        <v>76</v>
      </c>
      <c r="B56" s="93" t="s">
        <v>77</v>
      </c>
      <c r="C56" s="93" t="s">
        <v>78</v>
      </c>
      <c r="D56" s="74">
        <v>1</v>
      </c>
      <c r="F56" s="3">
        <f>D56</f>
        <v>1</v>
      </c>
      <c r="G56" s="3">
        <v>3</v>
      </c>
      <c r="H56" s="3">
        <f>F56*G56</f>
        <v>3</v>
      </c>
    </row>
    <row r="57" spans="1:8" ht="43.55" customHeight="1" x14ac:dyDescent="0.25">
      <c r="A57" s="95" t="s">
        <v>23</v>
      </c>
      <c r="B57" s="150"/>
      <c r="C57" s="151"/>
      <c r="D57" s="96">
        <f>D56</f>
        <v>1</v>
      </c>
    </row>
    <row r="58" spans="1:8" ht="51.75" customHeight="1" x14ac:dyDescent="0.25">
      <c r="A58" s="97" t="s">
        <v>79</v>
      </c>
      <c r="B58" s="93" t="s">
        <v>80</v>
      </c>
      <c r="C58" s="93" t="s">
        <v>81</v>
      </c>
      <c r="D58" s="74">
        <v>1</v>
      </c>
      <c r="F58" s="3">
        <f>D58</f>
        <v>1</v>
      </c>
      <c r="G58" s="3">
        <v>2</v>
      </c>
      <c r="H58" s="3">
        <f>F58*G58</f>
        <v>2</v>
      </c>
    </row>
    <row r="59" spans="1:8" ht="42.55" customHeight="1" x14ac:dyDescent="0.25">
      <c r="A59" s="95" t="s">
        <v>23</v>
      </c>
      <c r="B59" s="151"/>
      <c r="C59" s="151"/>
      <c r="D59" s="96">
        <f>D58</f>
        <v>1</v>
      </c>
    </row>
    <row r="60" spans="1:8" ht="97.55" customHeight="1" x14ac:dyDescent="0.25">
      <c r="A60" s="113" t="s">
        <v>82</v>
      </c>
      <c r="B60" s="100" t="s">
        <v>83</v>
      </c>
      <c r="C60" s="100" t="s">
        <v>84</v>
      </c>
      <c r="D60" s="74">
        <v>1</v>
      </c>
      <c r="F60" s="3">
        <f>D60</f>
        <v>1</v>
      </c>
      <c r="G60" s="3">
        <v>1</v>
      </c>
      <c r="H60" s="3">
        <f>F60*G60</f>
        <v>1</v>
      </c>
    </row>
    <row r="61" spans="1:8" ht="42.55" customHeight="1" x14ac:dyDescent="0.25">
      <c r="A61" s="95" t="s">
        <v>23</v>
      </c>
      <c r="B61" s="150"/>
      <c r="C61" s="151"/>
      <c r="D61" s="96">
        <f>D60</f>
        <v>1</v>
      </c>
    </row>
    <row r="62" spans="1:8" ht="99.85" customHeight="1" x14ac:dyDescent="0.25">
      <c r="A62" s="97" t="s">
        <v>85</v>
      </c>
      <c r="B62" s="100" t="s">
        <v>86</v>
      </c>
      <c r="C62" s="100" t="s">
        <v>216</v>
      </c>
      <c r="D62" s="74">
        <v>1</v>
      </c>
      <c r="F62" s="3">
        <f>D62</f>
        <v>1</v>
      </c>
      <c r="G62" s="3">
        <v>2</v>
      </c>
      <c r="H62" s="3">
        <f>F62*G62</f>
        <v>2</v>
      </c>
    </row>
    <row r="63" spans="1:8" ht="41.9" customHeight="1" x14ac:dyDescent="0.25">
      <c r="A63" s="95" t="s">
        <v>23</v>
      </c>
      <c r="B63" s="150"/>
      <c r="C63" s="150"/>
      <c r="D63" s="96">
        <f>D62</f>
        <v>1</v>
      </c>
    </row>
    <row r="64" spans="1:8" ht="107.2" customHeight="1" x14ac:dyDescent="0.25">
      <c r="A64" s="92" t="s">
        <v>87</v>
      </c>
      <c r="B64" s="100" t="s">
        <v>88</v>
      </c>
      <c r="C64" s="100" t="s">
        <v>217</v>
      </c>
      <c r="D64" s="74">
        <v>1</v>
      </c>
      <c r="F64" s="3">
        <f>D64</f>
        <v>1</v>
      </c>
      <c r="G64" s="3">
        <v>3</v>
      </c>
      <c r="H64" s="3">
        <f>F64*G64</f>
        <v>3</v>
      </c>
    </row>
    <row r="65" spans="1:8" ht="41.9" customHeight="1" x14ac:dyDescent="0.25">
      <c r="A65" s="95" t="s">
        <v>23</v>
      </c>
      <c r="B65" s="150"/>
      <c r="C65" s="150"/>
      <c r="D65" s="96">
        <f>D64</f>
        <v>1</v>
      </c>
    </row>
    <row r="66" spans="1:8" ht="108.85" customHeight="1" x14ac:dyDescent="0.25">
      <c r="A66" s="97" t="s">
        <v>89</v>
      </c>
      <c r="B66" s="100" t="s">
        <v>90</v>
      </c>
      <c r="C66" s="100" t="s">
        <v>275</v>
      </c>
      <c r="D66" s="74">
        <v>1</v>
      </c>
      <c r="F66" s="3">
        <f>D66</f>
        <v>1</v>
      </c>
      <c r="G66" s="3">
        <v>2</v>
      </c>
      <c r="H66" s="3">
        <f>F66*G66</f>
        <v>2</v>
      </c>
    </row>
    <row r="67" spans="1:8" ht="41.9" customHeight="1" x14ac:dyDescent="0.25">
      <c r="A67" s="95" t="s">
        <v>23</v>
      </c>
      <c r="B67" s="151"/>
      <c r="C67" s="151"/>
      <c r="D67" s="96">
        <f>D66</f>
        <v>1</v>
      </c>
    </row>
    <row r="68" spans="1:8" ht="65.95" customHeight="1" x14ac:dyDescent="0.25">
      <c r="A68" s="113" t="s">
        <v>91</v>
      </c>
      <c r="B68" s="100" t="s">
        <v>92</v>
      </c>
      <c r="C68" s="93" t="s">
        <v>93</v>
      </c>
      <c r="D68" s="74">
        <v>1</v>
      </c>
      <c r="F68" s="3">
        <f>D68</f>
        <v>1</v>
      </c>
      <c r="G68" s="3">
        <v>1</v>
      </c>
      <c r="H68" s="3">
        <f>F68*G68</f>
        <v>1</v>
      </c>
    </row>
    <row r="69" spans="1:8" ht="41.25" customHeight="1" x14ac:dyDescent="0.25">
      <c r="A69" s="95" t="s">
        <v>23</v>
      </c>
      <c r="B69" s="151"/>
      <c r="C69" s="151"/>
      <c r="D69" s="96">
        <f>D68</f>
        <v>1</v>
      </c>
    </row>
    <row r="70" spans="1:8" ht="63.85" customHeight="1" x14ac:dyDescent="0.25">
      <c r="A70" s="113" t="s">
        <v>94</v>
      </c>
      <c r="B70" s="100" t="s">
        <v>95</v>
      </c>
      <c r="C70" s="100" t="s">
        <v>96</v>
      </c>
      <c r="D70" s="74">
        <v>1</v>
      </c>
      <c r="F70" s="3">
        <f>D70</f>
        <v>1</v>
      </c>
      <c r="G70" s="3">
        <v>1</v>
      </c>
      <c r="H70" s="3">
        <f>F70*G70</f>
        <v>1</v>
      </c>
    </row>
    <row r="71" spans="1:8" ht="41.25" customHeight="1" x14ac:dyDescent="0.25">
      <c r="A71" s="95" t="s">
        <v>23</v>
      </c>
      <c r="B71" s="150"/>
      <c r="C71" s="151"/>
      <c r="D71" s="96">
        <f>D70</f>
        <v>1</v>
      </c>
    </row>
    <row r="72" spans="1:8" ht="85.6" customHeight="1" x14ac:dyDescent="0.25">
      <c r="A72" s="103" t="s">
        <v>97</v>
      </c>
      <c r="B72" s="100" t="s">
        <v>98</v>
      </c>
      <c r="C72" s="100" t="s">
        <v>99</v>
      </c>
      <c r="D72" s="74">
        <v>1</v>
      </c>
      <c r="F72" s="3">
        <f>D72</f>
        <v>1</v>
      </c>
      <c r="G72" s="3">
        <v>2</v>
      </c>
      <c r="H72" s="3">
        <f>F72*G72</f>
        <v>2</v>
      </c>
    </row>
    <row r="73" spans="1:8" ht="41.25" customHeight="1" x14ac:dyDescent="0.25">
      <c r="A73" s="95" t="s">
        <v>23</v>
      </c>
      <c r="B73" s="150"/>
      <c r="C73" s="151"/>
      <c r="D73" s="96">
        <f>D72</f>
        <v>1</v>
      </c>
    </row>
    <row r="74" spans="1:8" ht="52.55" customHeight="1" x14ac:dyDescent="0.25">
      <c r="A74" s="97" t="s">
        <v>100</v>
      </c>
      <c r="B74" s="93" t="s">
        <v>101</v>
      </c>
      <c r="C74" s="93" t="s">
        <v>102</v>
      </c>
      <c r="D74" s="74">
        <v>1</v>
      </c>
      <c r="F74" s="3">
        <f>D74</f>
        <v>1</v>
      </c>
      <c r="G74" s="3">
        <v>2</v>
      </c>
      <c r="H74" s="3">
        <f>F74*G74</f>
        <v>2</v>
      </c>
    </row>
    <row r="75" spans="1:8" ht="41.25" customHeight="1" x14ac:dyDescent="0.25">
      <c r="A75" s="95" t="s">
        <v>23</v>
      </c>
      <c r="B75" s="151"/>
      <c r="C75" s="151"/>
      <c r="D75" s="96">
        <f>D74</f>
        <v>1</v>
      </c>
    </row>
    <row r="76" spans="1:8" ht="50.25" customHeight="1" x14ac:dyDescent="0.25">
      <c r="A76" s="113" t="s">
        <v>103</v>
      </c>
      <c r="B76" s="93" t="s">
        <v>104</v>
      </c>
      <c r="C76" s="93" t="s">
        <v>105</v>
      </c>
      <c r="D76" s="74">
        <v>1</v>
      </c>
      <c r="F76" s="3">
        <f>D76</f>
        <v>1</v>
      </c>
      <c r="G76" s="3">
        <v>1</v>
      </c>
      <c r="H76" s="3">
        <f>F76*G76</f>
        <v>1</v>
      </c>
    </row>
    <row r="77" spans="1:8" ht="41.25" customHeight="1" x14ac:dyDescent="0.25">
      <c r="A77" s="95" t="s">
        <v>23</v>
      </c>
      <c r="B77" s="151"/>
      <c r="C77" s="151"/>
      <c r="D77" s="96">
        <f>D76</f>
        <v>1</v>
      </c>
    </row>
    <row r="78" spans="1:8" ht="27" customHeight="1" x14ac:dyDescent="0.25">
      <c r="A78" s="98" t="s">
        <v>106</v>
      </c>
      <c r="B78" s="149" t="s">
        <v>199</v>
      </c>
      <c r="C78" s="149"/>
      <c r="D78" s="91"/>
    </row>
    <row r="79" spans="1:8" ht="75.8" customHeight="1" x14ac:dyDescent="0.25">
      <c r="A79" s="92" t="s">
        <v>107</v>
      </c>
      <c r="B79" s="100" t="s">
        <v>108</v>
      </c>
      <c r="C79" s="100" t="s">
        <v>109</v>
      </c>
      <c r="D79" s="74">
        <v>1</v>
      </c>
      <c r="F79" s="3">
        <f>D79</f>
        <v>1</v>
      </c>
      <c r="G79" s="3">
        <v>3</v>
      </c>
      <c r="H79" s="3">
        <f>F79*G79</f>
        <v>3</v>
      </c>
    </row>
    <row r="80" spans="1:8" ht="41.25" customHeight="1" x14ac:dyDescent="0.25">
      <c r="A80" s="95" t="s">
        <v>23</v>
      </c>
      <c r="B80" s="150"/>
      <c r="C80" s="150"/>
      <c r="D80" s="96">
        <f>D79</f>
        <v>1</v>
      </c>
    </row>
    <row r="81" spans="1:8" ht="48.8" customHeight="1" x14ac:dyDescent="0.25">
      <c r="A81" s="97" t="s">
        <v>110</v>
      </c>
      <c r="B81" s="100" t="s">
        <v>111</v>
      </c>
      <c r="C81" s="100" t="s">
        <v>112</v>
      </c>
      <c r="D81" s="74">
        <v>1</v>
      </c>
      <c r="F81" s="3">
        <f>D81</f>
        <v>1</v>
      </c>
      <c r="G81" s="3">
        <v>2</v>
      </c>
      <c r="H81" s="3">
        <f>F81*G81</f>
        <v>2</v>
      </c>
    </row>
    <row r="82" spans="1:8" ht="41.25" customHeight="1" x14ac:dyDescent="0.25">
      <c r="A82" s="95" t="s">
        <v>23</v>
      </c>
      <c r="B82" s="150"/>
      <c r="C82" s="150"/>
      <c r="D82" s="96">
        <f>D81</f>
        <v>1</v>
      </c>
    </row>
    <row r="83" spans="1:8" ht="43.55" customHeight="1" x14ac:dyDescent="0.25">
      <c r="A83" s="97" t="s">
        <v>113</v>
      </c>
      <c r="B83" s="100" t="s">
        <v>114</v>
      </c>
      <c r="C83" s="100" t="s">
        <v>115</v>
      </c>
      <c r="D83" s="74">
        <v>1</v>
      </c>
      <c r="F83" s="3">
        <f>D83</f>
        <v>1</v>
      </c>
      <c r="G83" s="3">
        <v>2</v>
      </c>
      <c r="H83" s="3">
        <f>F83*G83</f>
        <v>2</v>
      </c>
    </row>
    <row r="84" spans="1:8" ht="41.25" customHeight="1" x14ac:dyDescent="0.25">
      <c r="A84" s="95" t="s">
        <v>23</v>
      </c>
      <c r="B84" s="151"/>
      <c r="C84" s="151"/>
      <c r="D84" s="96">
        <f>D83</f>
        <v>1</v>
      </c>
    </row>
    <row r="85" spans="1:8" ht="49.6" customHeight="1" x14ac:dyDescent="0.25">
      <c r="A85" s="113" t="s">
        <v>116</v>
      </c>
      <c r="B85" s="100" t="s">
        <v>117</v>
      </c>
      <c r="C85" s="100" t="s">
        <v>118</v>
      </c>
      <c r="D85" s="74">
        <v>1</v>
      </c>
      <c r="F85" s="3">
        <f>D85</f>
        <v>1</v>
      </c>
      <c r="G85" s="3">
        <v>1</v>
      </c>
      <c r="H85" s="3">
        <f>F85*G85</f>
        <v>1</v>
      </c>
    </row>
    <row r="86" spans="1:8" ht="41.25" customHeight="1" x14ac:dyDescent="0.25">
      <c r="A86" s="95" t="s">
        <v>23</v>
      </c>
      <c r="B86" s="150"/>
      <c r="C86" s="150"/>
      <c r="D86" s="96">
        <f>D85</f>
        <v>1</v>
      </c>
    </row>
    <row r="87" spans="1:8" ht="36.85" customHeight="1" x14ac:dyDescent="0.25">
      <c r="A87" s="113" t="s">
        <v>119</v>
      </c>
      <c r="B87" s="104" t="s">
        <v>120</v>
      </c>
      <c r="C87" s="100" t="s">
        <v>121</v>
      </c>
      <c r="D87" s="74">
        <v>1</v>
      </c>
      <c r="F87" s="3">
        <f>D87</f>
        <v>1</v>
      </c>
      <c r="G87" s="3">
        <v>1</v>
      </c>
      <c r="H87" s="3">
        <f>F87*G87</f>
        <v>1</v>
      </c>
    </row>
    <row r="88" spans="1:8" ht="41.25" customHeight="1" x14ac:dyDescent="0.25">
      <c r="A88" s="95" t="s">
        <v>23</v>
      </c>
      <c r="B88" s="151"/>
      <c r="C88" s="151"/>
      <c r="D88" s="96">
        <f>D87</f>
        <v>1</v>
      </c>
    </row>
    <row r="89" spans="1:8" ht="96.75" customHeight="1" x14ac:dyDescent="0.25">
      <c r="A89" s="113" t="s">
        <v>122</v>
      </c>
      <c r="B89" s="100" t="s">
        <v>123</v>
      </c>
      <c r="C89" s="100" t="s">
        <v>218</v>
      </c>
      <c r="D89" s="74">
        <v>1</v>
      </c>
      <c r="F89" s="3">
        <f>D89</f>
        <v>1</v>
      </c>
      <c r="G89" s="3">
        <v>1</v>
      </c>
      <c r="H89" s="3">
        <f>F89*G89</f>
        <v>1</v>
      </c>
    </row>
    <row r="90" spans="1:8" ht="41.25" customHeight="1" x14ac:dyDescent="0.25">
      <c r="A90" s="95" t="s">
        <v>23</v>
      </c>
      <c r="B90" s="151"/>
      <c r="C90" s="151"/>
      <c r="D90" s="96">
        <f>D89</f>
        <v>1</v>
      </c>
    </row>
    <row r="91" spans="1:8" ht="26.2" customHeight="1" x14ac:dyDescent="0.25">
      <c r="A91" s="98" t="s">
        <v>124</v>
      </c>
      <c r="B91" s="149" t="s">
        <v>125</v>
      </c>
      <c r="C91" s="149"/>
      <c r="D91" s="91"/>
    </row>
    <row r="92" spans="1:8" ht="101.3" customHeight="1" x14ac:dyDescent="0.25">
      <c r="A92" s="92" t="s">
        <v>126</v>
      </c>
      <c r="B92" s="100" t="s">
        <v>222</v>
      </c>
      <c r="C92" s="100" t="s">
        <v>219</v>
      </c>
      <c r="D92" s="74">
        <v>1</v>
      </c>
      <c r="F92" s="3">
        <f>D92</f>
        <v>1</v>
      </c>
      <c r="G92" s="3">
        <v>3</v>
      </c>
      <c r="H92" s="3">
        <f>F92*G92</f>
        <v>3</v>
      </c>
    </row>
    <row r="93" spans="1:8" ht="41.25" customHeight="1" x14ac:dyDescent="0.25">
      <c r="A93" s="95" t="s">
        <v>23</v>
      </c>
      <c r="B93" s="151"/>
      <c r="C93" s="151"/>
      <c r="D93" s="96">
        <f>D92</f>
        <v>1</v>
      </c>
    </row>
    <row r="94" spans="1:8" ht="26.2" customHeight="1" x14ac:dyDescent="0.25">
      <c r="A94" s="98" t="s">
        <v>127</v>
      </c>
      <c r="B94" s="149" t="s">
        <v>128</v>
      </c>
      <c r="C94" s="149"/>
      <c r="D94" s="91"/>
    </row>
    <row r="95" spans="1:8" ht="113.25" customHeight="1" x14ac:dyDescent="0.25">
      <c r="A95" s="97" t="s">
        <v>129</v>
      </c>
      <c r="B95" s="93" t="s">
        <v>130</v>
      </c>
      <c r="C95" s="93" t="s">
        <v>131</v>
      </c>
      <c r="D95" s="74">
        <v>1</v>
      </c>
      <c r="F95" s="3">
        <f>D95</f>
        <v>1</v>
      </c>
      <c r="G95" s="3">
        <v>2</v>
      </c>
      <c r="H95" s="3">
        <f>F95*G95</f>
        <v>2</v>
      </c>
    </row>
    <row r="96" spans="1:8" ht="41.25" customHeight="1" x14ac:dyDescent="0.25">
      <c r="A96" s="95" t="s">
        <v>23</v>
      </c>
      <c r="B96" s="150"/>
      <c r="C96" s="151"/>
      <c r="D96" s="96">
        <f>D95</f>
        <v>1</v>
      </c>
    </row>
    <row r="97" spans="1:8" ht="70.55" customHeight="1" x14ac:dyDescent="0.25">
      <c r="A97" s="97" t="s">
        <v>132</v>
      </c>
      <c r="B97" s="93" t="s">
        <v>133</v>
      </c>
      <c r="C97" s="93" t="s">
        <v>134</v>
      </c>
      <c r="D97" s="74">
        <v>1</v>
      </c>
      <c r="F97" s="3">
        <f>D97</f>
        <v>1</v>
      </c>
      <c r="G97" s="3">
        <v>2</v>
      </c>
      <c r="H97" s="3">
        <f>F97*G97</f>
        <v>2</v>
      </c>
    </row>
    <row r="98" spans="1:8" ht="41.25" customHeight="1" x14ac:dyDescent="0.25">
      <c r="A98" s="95" t="s">
        <v>23</v>
      </c>
      <c r="B98" s="150"/>
      <c r="C98" s="150"/>
      <c r="D98" s="96">
        <f>D97</f>
        <v>1</v>
      </c>
    </row>
    <row r="99" spans="1:8" ht="81.849999999999994" customHeight="1" x14ac:dyDescent="0.25">
      <c r="A99" s="92" t="s">
        <v>135</v>
      </c>
      <c r="B99" s="93" t="s">
        <v>136</v>
      </c>
      <c r="C99" s="93" t="s">
        <v>137</v>
      </c>
      <c r="D99" s="74">
        <v>1</v>
      </c>
      <c r="F99" s="3">
        <f>D99</f>
        <v>1</v>
      </c>
      <c r="G99" s="3">
        <v>3</v>
      </c>
      <c r="H99" s="3">
        <f>F99*G99</f>
        <v>3</v>
      </c>
    </row>
    <row r="100" spans="1:8" ht="41.25" customHeight="1" x14ac:dyDescent="0.25">
      <c r="A100" s="95" t="s">
        <v>23</v>
      </c>
      <c r="B100" s="150"/>
      <c r="C100" s="150"/>
      <c r="D100" s="96">
        <f>D99</f>
        <v>1</v>
      </c>
    </row>
    <row r="101" spans="1:8" ht="86.25" customHeight="1" x14ac:dyDescent="0.25">
      <c r="A101" s="113" t="s">
        <v>138</v>
      </c>
      <c r="B101" s="93" t="s">
        <v>139</v>
      </c>
      <c r="C101" s="93" t="s">
        <v>140</v>
      </c>
      <c r="D101" s="74">
        <v>1</v>
      </c>
      <c r="F101" s="3">
        <f>D101</f>
        <v>1</v>
      </c>
      <c r="G101" s="3">
        <v>1</v>
      </c>
      <c r="H101" s="3">
        <f>F101*G101</f>
        <v>1</v>
      </c>
    </row>
    <row r="102" spans="1:8" ht="41.25" customHeight="1" x14ac:dyDescent="0.25">
      <c r="A102" s="95" t="s">
        <v>23</v>
      </c>
      <c r="B102" s="151"/>
      <c r="C102" s="151"/>
      <c r="D102" s="96">
        <f>D101</f>
        <v>1</v>
      </c>
    </row>
    <row r="103" spans="1:8" ht="24.75" customHeight="1" x14ac:dyDescent="0.25">
      <c r="A103" s="91" t="s">
        <v>141</v>
      </c>
      <c r="B103" s="149" t="s">
        <v>142</v>
      </c>
      <c r="C103" s="149"/>
      <c r="D103" s="91"/>
    </row>
    <row r="104" spans="1:8" ht="83.3" customHeight="1" x14ac:dyDescent="0.25">
      <c r="A104" s="92" t="s">
        <v>143</v>
      </c>
      <c r="B104" s="93" t="s">
        <v>144</v>
      </c>
      <c r="C104" s="93" t="s">
        <v>145</v>
      </c>
      <c r="D104" s="74">
        <v>1</v>
      </c>
      <c r="F104" s="3">
        <f>D104</f>
        <v>1</v>
      </c>
      <c r="G104" s="3">
        <v>3</v>
      </c>
      <c r="H104" s="3">
        <f>F104*G104</f>
        <v>3</v>
      </c>
    </row>
    <row r="105" spans="1:8" ht="41.25" customHeight="1" x14ac:dyDescent="0.25">
      <c r="A105" s="95" t="s">
        <v>23</v>
      </c>
      <c r="B105" s="151"/>
      <c r="C105" s="151"/>
      <c r="D105" s="96">
        <f>D104</f>
        <v>1</v>
      </c>
    </row>
    <row r="106" spans="1:8" ht="79.55" customHeight="1" x14ac:dyDescent="0.25">
      <c r="A106" s="92" t="s">
        <v>146</v>
      </c>
      <c r="B106" s="93" t="s">
        <v>147</v>
      </c>
      <c r="C106" s="93" t="s">
        <v>148</v>
      </c>
      <c r="D106" s="74">
        <v>1</v>
      </c>
      <c r="F106" s="3">
        <f>D106</f>
        <v>1</v>
      </c>
      <c r="G106" s="3">
        <v>3</v>
      </c>
      <c r="H106" s="3">
        <f>F106*G106</f>
        <v>3</v>
      </c>
    </row>
    <row r="107" spans="1:8" ht="41.25" customHeight="1" x14ac:dyDescent="0.25">
      <c r="A107" s="95" t="s">
        <v>23</v>
      </c>
      <c r="B107" s="151"/>
      <c r="C107" s="151"/>
      <c r="D107" s="96">
        <f>D106</f>
        <v>1</v>
      </c>
    </row>
    <row r="108" spans="1:8" ht="94.6" customHeight="1" x14ac:dyDescent="0.25">
      <c r="A108" s="92" t="s">
        <v>149</v>
      </c>
      <c r="B108" s="105" t="s">
        <v>223</v>
      </c>
      <c r="C108" s="105" t="s">
        <v>198</v>
      </c>
      <c r="D108" s="74">
        <v>1</v>
      </c>
      <c r="F108" s="3">
        <f>D108</f>
        <v>1</v>
      </c>
      <c r="G108" s="3">
        <v>3</v>
      </c>
      <c r="H108" s="3">
        <f>F108*G108</f>
        <v>3</v>
      </c>
    </row>
    <row r="109" spans="1:8" ht="41.25" customHeight="1" x14ac:dyDescent="0.25">
      <c r="A109" s="95" t="s">
        <v>23</v>
      </c>
      <c r="B109" s="151"/>
      <c r="C109" s="151"/>
      <c r="D109" s="96">
        <f>D108</f>
        <v>1</v>
      </c>
    </row>
    <row r="110" spans="1:8" ht="101.95" customHeight="1" x14ac:dyDescent="0.25">
      <c r="A110" s="92" t="s">
        <v>150</v>
      </c>
      <c r="B110" s="93" t="s">
        <v>151</v>
      </c>
      <c r="C110" s="93" t="s">
        <v>152</v>
      </c>
      <c r="D110" s="74">
        <v>1</v>
      </c>
      <c r="F110" s="3">
        <f>D110</f>
        <v>1</v>
      </c>
      <c r="G110" s="3">
        <v>3</v>
      </c>
      <c r="H110" s="3">
        <f>F110*G110</f>
        <v>3</v>
      </c>
    </row>
    <row r="111" spans="1:8" ht="41.25" customHeight="1" x14ac:dyDescent="0.25">
      <c r="A111" s="95" t="s">
        <v>23</v>
      </c>
      <c r="B111" s="151"/>
      <c r="C111" s="151"/>
      <c r="D111" s="96">
        <f>D110</f>
        <v>1</v>
      </c>
    </row>
    <row r="112" spans="1:8" ht="41.25" customHeight="1" x14ac:dyDescent="0.25">
      <c r="A112" s="92" t="s">
        <v>153</v>
      </c>
      <c r="B112" s="93" t="s">
        <v>154</v>
      </c>
      <c r="C112" s="93" t="s">
        <v>155</v>
      </c>
      <c r="D112" s="74">
        <v>1</v>
      </c>
      <c r="F112" s="3">
        <f>D112</f>
        <v>1</v>
      </c>
      <c r="G112" s="3">
        <v>3</v>
      </c>
      <c r="H112" s="3">
        <f>F112*G112</f>
        <v>3</v>
      </c>
    </row>
    <row r="113" spans="1:8" ht="41.25" customHeight="1" x14ac:dyDescent="0.25">
      <c r="A113" s="95" t="s">
        <v>23</v>
      </c>
      <c r="B113" s="151"/>
      <c r="C113" s="151"/>
      <c r="D113" s="96">
        <f>D112</f>
        <v>1</v>
      </c>
    </row>
    <row r="114" spans="1:8" ht="69.05" customHeight="1" x14ac:dyDescent="0.25">
      <c r="A114" s="92" t="s">
        <v>156</v>
      </c>
      <c r="B114" s="105" t="s">
        <v>157</v>
      </c>
      <c r="C114" s="105" t="s">
        <v>158</v>
      </c>
      <c r="D114" s="74">
        <v>1</v>
      </c>
      <c r="F114" s="3">
        <f>D114</f>
        <v>1</v>
      </c>
      <c r="G114" s="3">
        <v>3</v>
      </c>
      <c r="H114" s="3">
        <f>F114*G114</f>
        <v>3</v>
      </c>
    </row>
    <row r="115" spans="1:8" ht="41.25" customHeight="1" x14ac:dyDescent="0.25">
      <c r="A115" s="95" t="s">
        <v>23</v>
      </c>
      <c r="B115" s="150"/>
      <c r="C115" s="150"/>
      <c r="D115" s="96">
        <f>D114</f>
        <v>1</v>
      </c>
    </row>
    <row r="116" spans="1:8" ht="96.05" customHeight="1" x14ac:dyDescent="0.25">
      <c r="A116" s="97" t="s">
        <v>159</v>
      </c>
      <c r="B116" s="93" t="s">
        <v>160</v>
      </c>
      <c r="C116" s="93" t="s">
        <v>161</v>
      </c>
      <c r="D116" s="74">
        <v>1</v>
      </c>
      <c r="F116" s="3">
        <f>D116</f>
        <v>1</v>
      </c>
      <c r="G116" s="3">
        <v>2</v>
      </c>
      <c r="H116" s="3">
        <f>F116*G116</f>
        <v>2</v>
      </c>
    </row>
    <row r="117" spans="1:8" ht="41.25" customHeight="1" x14ac:dyDescent="0.25">
      <c r="A117" s="95" t="s">
        <v>23</v>
      </c>
      <c r="B117" s="150"/>
      <c r="C117" s="150"/>
      <c r="D117" s="96">
        <f>D116</f>
        <v>1</v>
      </c>
    </row>
    <row r="118" spans="1:8" ht="85.6" customHeight="1" x14ac:dyDescent="0.25">
      <c r="A118" s="92" t="s">
        <v>162</v>
      </c>
      <c r="B118" s="93" t="s">
        <v>163</v>
      </c>
      <c r="C118" s="93" t="s">
        <v>220</v>
      </c>
      <c r="D118" s="74">
        <v>1</v>
      </c>
      <c r="F118" s="3">
        <f>D118</f>
        <v>1</v>
      </c>
      <c r="G118" s="3">
        <v>3</v>
      </c>
      <c r="H118" s="3">
        <f>F118*G118</f>
        <v>3</v>
      </c>
    </row>
    <row r="119" spans="1:8" ht="41.25" customHeight="1" x14ac:dyDescent="0.25">
      <c r="A119" s="95" t="s">
        <v>23</v>
      </c>
      <c r="B119" s="150"/>
      <c r="C119" s="150"/>
      <c r="D119" s="96">
        <f>D118</f>
        <v>1</v>
      </c>
    </row>
    <row r="120" spans="1:8" ht="73.5" customHeight="1" x14ac:dyDescent="0.25">
      <c r="A120" s="113" t="s">
        <v>164</v>
      </c>
      <c r="B120" s="93" t="s">
        <v>165</v>
      </c>
      <c r="C120" s="93" t="s">
        <v>166</v>
      </c>
      <c r="D120" s="74">
        <v>1</v>
      </c>
      <c r="F120" s="3">
        <f>D120</f>
        <v>1</v>
      </c>
      <c r="G120" s="3">
        <v>1</v>
      </c>
      <c r="H120" s="3">
        <f>F120*G120</f>
        <v>1</v>
      </c>
    </row>
    <row r="121" spans="1:8" ht="41.25" customHeight="1" x14ac:dyDescent="0.25">
      <c r="A121" s="95" t="s">
        <v>23</v>
      </c>
      <c r="B121" s="151"/>
      <c r="C121" s="151"/>
      <c r="D121" s="96">
        <f>D120</f>
        <v>1</v>
      </c>
    </row>
    <row r="122" spans="1:8" ht="54.85" customHeight="1" x14ac:dyDescent="0.25">
      <c r="A122" s="97" t="s">
        <v>167</v>
      </c>
      <c r="B122" s="93" t="s">
        <v>168</v>
      </c>
      <c r="C122" s="93" t="s">
        <v>169</v>
      </c>
      <c r="D122" s="74">
        <v>1</v>
      </c>
      <c r="F122" s="3">
        <f>D122</f>
        <v>1</v>
      </c>
      <c r="G122" s="3">
        <v>2</v>
      </c>
      <c r="H122" s="3">
        <f>F122*G122</f>
        <v>2</v>
      </c>
    </row>
    <row r="123" spans="1:8" ht="41.25" customHeight="1" x14ac:dyDescent="0.25">
      <c r="A123" s="95" t="s">
        <v>23</v>
      </c>
      <c r="B123" s="151"/>
      <c r="C123" s="151"/>
      <c r="D123" s="96">
        <f>D122</f>
        <v>1</v>
      </c>
    </row>
    <row r="124" spans="1:8" ht="137.30000000000001" customHeight="1" x14ac:dyDescent="0.25">
      <c r="A124" s="97" t="s">
        <v>170</v>
      </c>
      <c r="B124" s="93" t="s">
        <v>171</v>
      </c>
      <c r="C124" s="93" t="s">
        <v>172</v>
      </c>
      <c r="D124" s="74">
        <v>1</v>
      </c>
      <c r="F124" s="3">
        <f>D124</f>
        <v>1</v>
      </c>
      <c r="G124" s="3">
        <v>2</v>
      </c>
      <c r="H124" s="3">
        <f>F124*G124</f>
        <v>2</v>
      </c>
    </row>
    <row r="125" spans="1:8" ht="56.95" customHeight="1" x14ac:dyDescent="0.25">
      <c r="A125" s="95" t="s">
        <v>23</v>
      </c>
      <c r="B125" s="150"/>
      <c r="C125" s="150"/>
      <c r="D125" s="96">
        <f>D124</f>
        <v>1</v>
      </c>
    </row>
    <row r="126" spans="1:8" ht="46.5" customHeight="1" x14ac:dyDescent="0.25">
      <c r="A126" s="97" t="s">
        <v>173</v>
      </c>
      <c r="B126" s="93" t="s">
        <v>174</v>
      </c>
      <c r="C126" s="93" t="s">
        <v>175</v>
      </c>
      <c r="D126" s="74">
        <v>1</v>
      </c>
      <c r="F126" s="3">
        <f>D126</f>
        <v>1</v>
      </c>
      <c r="G126" s="3">
        <v>2</v>
      </c>
      <c r="H126" s="3">
        <f>F126*G126</f>
        <v>2</v>
      </c>
    </row>
    <row r="127" spans="1:8" ht="48.8" customHeight="1" x14ac:dyDescent="0.25">
      <c r="A127" s="95" t="s">
        <v>23</v>
      </c>
      <c r="B127" s="150"/>
      <c r="C127" s="150"/>
      <c r="D127" s="96">
        <f>D126</f>
        <v>1</v>
      </c>
    </row>
    <row r="128" spans="1:8" ht="109.5" customHeight="1" x14ac:dyDescent="0.25">
      <c r="A128" s="106" t="s">
        <v>176</v>
      </c>
      <c r="B128" s="99" t="s">
        <v>224</v>
      </c>
      <c r="C128" s="99" t="s">
        <v>221</v>
      </c>
      <c r="D128" s="74">
        <v>1</v>
      </c>
      <c r="F128" s="3">
        <f>D128</f>
        <v>1</v>
      </c>
      <c r="G128" s="3">
        <v>2</v>
      </c>
      <c r="H128" s="3">
        <f>F128*G128</f>
        <v>2</v>
      </c>
    </row>
    <row r="129" spans="1:8" ht="41.25" customHeight="1" x14ac:dyDescent="0.25">
      <c r="A129" s="95" t="s">
        <v>23</v>
      </c>
      <c r="B129" s="151"/>
      <c r="C129" s="151"/>
      <c r="D129" s="96">
        <f>D128</f>
        <v>1</v>
      </c>
    </row>
    <row r="130" spans="1:8" ht="51.05" customHeight="1" x14ac:dyDescent="0.25">
      <c r="A130" s="106" t="s">
        <v>177</v>
      </c>
      <c r="B130" s="93" t="s">
        <v>178</v>
      </c>
      <c r="C130" s="93" t="s">
        <v>179</v>
      </c>
      <c r="D130" s="74">
        <v>1</v>
      </c>
      <c r="F130" s="3">
        <f>D130</f>
        <v>1</v>
      </c>
      <c r="G130" s="3">
        <v>2</v>
      </c>
      <c r="H130" s="3">
        <f>F130*G130</f>
        <v>2</v>
      </c>
    </row>
    <row r="131" spans="1:8" ht="41.25" customHeight="1" x14ac:dyDescent="0.25">
      <c r="A131" s="95" t="s">
        <v>23</v>
      </c>
      <c r="B131" s="151"/>
      <c r="C131" s="151"/>
      <c r="D131" s="96">
        <f>D130</f>
        <v>1</v>
      </c>
    </row>
    <row r="132" spans="1:8" ht="92.95" customHeight="1" x14ac:dyDescent="0.25">
      <c r="A132" s="107" t="s">
        <v>180</v>
      </c>
      <c r="B132" s="93" t="s">
        <v>181</v>
      </c>
      <c r="C132" s="93" t="s">
        <v>182</v>
      </c>
      <c r="D132" s="74">
        <v>1</v>
      </c>
      <c r="F132" s="3">
        <f>D132</f>
        <v>1</v>
      </c>
      <c r="G132" s="3">
        <v>3</v>
      </c>
      <c r="H132" s="3">
        <f>F132*G132</f>
        <v>3</v>
      </c>
    </row>
    <row r="133" spans="1:8" ht="41.25" customHeight="1" x14ac:dyDescent="0.25">
      <c r="A133" s="95" t="s">
        <v>23</v>
      </c>
      <c r="B133" s="151"/>
      <c r="C133" s="151"/>
      <c r="D133" s="96">
        <f>D132</f>
        <v>1</v>
      </c>
    </row>
    <row r="134" spans="1:8" ht="72" customHeight="1" x14ac:dyDescent="0.25">
      <c r="A134" s="114" t="s">
        <v>183</v>
      </c>
      <c r="B134" s="93" t="s">
        <v>200</v>
      </c>
      <c r="C134" s="93" t="s">
        <v>201</v>
      </c>
      <c r="D134" s="74">
        <v>1</v>
      </c>
      <c r="F134" s="3">
        <f>D134</f>
        <v>1</v>
      </c>
      <c r="G134" s="3">
        <v>1</v>
      </c>
      <c r="H134" s="3">
        <f>F134*G134</f>
        <v>1</v>
      </c>
    </row>
    <row r="135" spans="1:8" ht="41.25" customHeight="1" x14ac:dyDescent="0.25">
      <c r="A135" s="95" t="s">
        <v>23</v>
      </c>
      <c r="B135" s="151"/>
      <c r="C135" s="151"/>
      <c r="D135" s="96">
        <f>D134</f>
        <v>1</v>
      </c>
    </row>
    <row r="136" spans="1:8" ht="77.25" customHeight="1" x14ac:dyDescent="0.25">
      <c r="A136" s="114" t="s">
        <v>184</v>
      </c>
      <c r="B136" s="93" t="s">
        <v>185</v>
      </c>
      <c r="C136" s="93" t="s">
        <v>186</v>
      </c>
      <c r="D136" s="74">
        <v>1</v>
      </c>
      <c r="F136" s="3">
        <f>D136</f>
        <v>1</v>
      </c>
      <c r="G136" s="3">
        <v>1</v>
      </c>
      <c r="H136" s="3">
        <f>F136*G136</f>
        <v>1</v>
      </c>
    </row>
    <row r="137" spans="1:8" ht="41.25" customHeight="1" x14ac:dyDescent="0.25">
      <c r="A137" s="95" t="s">
        <v>23</v>
      </c>
      <c r="B137" s="151"/>
      <c r="C137" s="151"/>
      <c r="D137" s="96">
        <f>D136</f>
        <v>1</v>
      </c>
    </row>
    <row r="138" spans="1:8" ht="26.2" customHeight="1" x14ac:dyDescent="0.25">
      <c r="A138" s="91" t="s">
        <v>187</v>
      </c>
      <c r="B138" s="149" t="s">
        <v>188</v>
      </c>
      <c r="C138" s="149"/>
      <c r="D138" s="91"/>
    </row>
    <row r="139" spans="1:8" ht="42.05" customHeight="1" x14ac:dyDescent="0.25">
      <c r="A139" s="97" t="s">
        <v>189</v>
      </c>
      <c r="B139" s="108" t="s">
        <v>190</v>
      </c>
      <c r="C139" s="100" t="s">
        <v>191</v>
      </c>
      <c r="D139" s="74">
        <v>1</v>
      </c>
      <c r="F139" s="3">
        <f>D139</f>
        <v>1</v>
      </c>
      <c r="G139" s="3">
        <v>2</v>
      </c>
      <c r="H139" s="3">
        <f>F139*G139</f>
        <v>2</v>
      </c>
    </row>
    <row r="140" spans="1:8" ht="41.25" customHeight="1" x14ac:dyDescent="0.25">
      <c r="A140" s="95" t="s">
        <v>23</v>
      </c>
      <c r="B140" s="151"/>
      <c r="C140" s="151"/>
      <c r="D140" s="96">
        <f>D139</f>
        <v>1</v>
      </c>
    </row>
    <row r="141" spans="1:8" ht="90.85" customHeight="1" x14ac:dyDescent="0.25">
      <c r="A141" s="114" t="s">
        <v>192</v>
      </c>
      <c r="B141" s="108" t="s">
        <v>193</v>
      </c>
      <c r="C141" s="100" t="s">
        <v>194</v>
      </c>
      <c r="D141" s="74">
        <v>1</v>
      </c>
      <c r="F141" s="3">
        <f>D141</f>
        <v>1</v>
      </c>
      <c r="G141" s="3">
        <v>1</v>
      </c>
      <c r="H141" s="3">
        <f>F141*G141</f>
        <v>1</v>
      </c>
    </row>
    <row r="142" spans="1:8" ht="52.55" customHeight="1" x14ac:dyDescent="0.25">
      <c r="A142" s="95" t="s">
        <v>23</v>
      </c>
      <c r="B142" s="150"/>
      <c r="C142" s="150"/>
      <c r="D142" s="96">
        <f>D141</f>
        <v>1</v>
      </c>
    </row>
    <row r="143" spans="1:8" ht="25.55" customHeight="1" x14ac:dyDescent="0.25">
      <c r="A143" s="149" t="s">
        <v>515</v>
      </c>
      <c r="B143" s="149"/>
      <c r="C143" s="149"/>
      <c r="D143" s="109"/>
    </row>
    <row r="144" spans="1:8" ht="26.2" customHeight="1" x14ac:dyDescent="0.25">
      <c r="A144" s="149" t="s">
        <v>516</v>
      </c>
      <c r="B144" s="149"/>
      <c r="C144" s="149"/>
      <c r="D144" s="109"/>
    </row>
    <row r="145" spans="1:8" ht="35.200000000000003" customHeight="1" x14ac:dyDescent="0.25">
      <c r="A145" s="72" t="s">
        <v>517</v>
      </c>
      <c r="B145" s="71" t="s">
        <v>518</v>
      </c>
      <c r="C145" s="71" t="s">
        <v>519</v>
      </c>
      <c r="D145" s="74">
        <v>1</v>
      </c>
      <c r="F145" s="3">
        <f>D145</f>
        <v>1</v>
      </c>
      <c r="G145" s="3">
        <v>2</v>
      </c>
      <c r="H145" s="3">
        <f>F145*G145</f>
        <v>2</v>
      </c>
    </row>
    <row r="146" spans="1:8" ht="58.6" customHeight="1" x14ac:dyDescent="0.25">
      <c r="A146" s="95" t="s">
        <v>23</v>
      </c>
      <c r="B146" s="150"/>
      <c r="C146" s="150"/>
      <c r="D146" s="96">
        <f>D145</f>
        <v>1</v>
      </c>
    </row>
    <row r="147" spans="1:8" ht="42.55" customHeight="1" x14ac:dyDescent="0.25">
      <c r="A147" s="149" t="s">
        <v>520</v>
      </c>
      <c r="B147" s="149"/>
      <c r="C147" s="149"/>
      <c r="D147" s="109"/>
    </row>
    <row r="148" spans="1:8" ht="78.55" x14ac:dyDescent="0.25">
      <c r="A148" s="72" t="s">
        <v>1</v>
      </c>
      <c r="B148" s="70" t="s">
        <v>452</v>
      </c>
      <c r="C148" s="71" t="s">
        <v>521</v>
      </c>
      <c r="D148" s="74">
        <v>1</v>
      </c>
      <c r="F148" s="3">
        <f>D148</f>
        <v>1</v>
      </c>
      <c r="G148" s="3">
        <v>2</v>
      </c>
      <c r="H148" s="3">
        <f>F148*G148</f>
        <v>2</v>
      </c>
    </row>
    <row r="149" spans="1:8" ht="41.25" customHeight="1" x14ac:dyDescent="0.25">
      <c r="A149" s="95" t="s">
        <v>23</v>
      </c>
      <c r="B149" s="151"/>
      <c r="C149" s="151"/>
      <c r="D149" s="96">
        <f>D148</f>
        <v>1</v>
      </c>
    </row>
    <row r="150" spans="1:8" ht="39.299999999999997" x14ac:dyDescent="0.25">
      <c r="A150" s="114" t="s">
        <v>2</v>
      </c>
      <c r="B150" s="145" t="s">
        <v>456</v>
      </c>
      <c r="C150" s="145" t="s">
        <v>457</v>
      </c>
      <c r="D150" s="74">
        <v>1</v>
      </c>
      <c r="F150" s="3">
        <f>D150</f>
        <v>1</v>
      </c>
      <c r="G150" s="3">
        <v>1</v>
      </c>
      <c r="H150" s="3">
        <f>F150*G150</f>
        <v>1</v>
      </c>
    </row>
    <row r="151" spans="1:8" ht="41.25" customHeight="1" x14ac:dyDescent="0.25">
      <c r="A151" s="95" t="s">
        <v>23</v>
      </c>
      <c r="B151" s="150"/>
      <c r="C151" s="150"/>
      <c r="D151" s="96">
        <f>D150</f>
        <v>1</v>
      </c>
    </row>
    <row r="152" spans="1:8" ht="78.55" x14ac:dyDescent="0.25">
      <c r="A152" s="72" t="s">
        <v>467</v>
      </c>
      <c r="B152" s="110" t="s">
        <v>522</v>
      </c>
      <c r="C152" s="145" t="s">
        <v>453</v>
      </c>
      <c r="D152" s="74">
        <v>1</v>
      </c>
      <c r="F152" s="3">
        <f>D152</f>
        <v>1</v>
      </c>
      <c r="G152" s="3">
        <v>2</v>
      </c>
      <c r="H152" s="3">
        <f>F152*G152</f>
        <v>2</v>
      </c>
    </row>
    <row r="153" spans="1:8" ht="41.25" customHeight="1" x14ac:dyDescent="0.25">
      <c r="A153" s="95" t="s">
        <v>23</v>
      </c>
      <c r="B153" s="151"/>
      <c r="C153" s="151"/>
      <c r="D153" s="96">
        <f>D152</f>
        <v>1</v>
      </c>
    </row>
    <row r="154" spans="1:8" ht="91.65" x14ac:dyDescent="0.25">
      <c r="A154" s="72" t="s">
        <v>468</v>
      </c>
      <c r="B154" s="71" t="s">
        <v>523</v>
      </c>
      <c r="C154" s="110" t="s">
        <v>585</v>
      </c>
      <c r="D154" s="74">
        <v>1</v>
      </c>
      <c r="F154" s="3">
        <f>D154</f>
        <v>1</v>
      </c>
      <c r="G154" s="3">
        <v>2</v>
      </c>
      <c r="H154" s="3">
        <f>F154*G154</f>
        <v>2</v>
      </c>
    </row>
    <row r="155" spans="1:8" ht="41.25" customHeight="1" x14ac:dyDescent="0.25">
      <c r="A155" s="95" t="s">
        <v>23</v>
      </c>
      <c r="B155" s="151"/>
      <c r="C155" s="151"/>
      <c r="D155" s="96">
        <f>D154</f>
        <v>1</v>
      </c>
    </row>
    <row r="156" spans="1:8" ht="144" x14ac:dyDescent="0.25">
      <c r="A156" s="72" t="s">
        <v>469</v>
      </c>
      <c r="B156" s="71" t="s">
        <v>524</v>
      </c>
      <c r="C156" s="71" t="s">
        <v>525</v>
      </c>
      <c r="D156" s="74">
        <v>1</v>
      </c>
      <c r="F156" s="3">
        <f>D156</f>
        <v>1</v>
      </c>
      <c r="G156" s="3">
        <v>2</v>
      </c>
      <c r="H156" s="3">
        <f>F156*G156</f>
        <v>2</v>
      </c>
    </row>
    <row r="157" spans="1:8" ht="41.25" customHeight="1" x14ac:dyDescent="0.25">
      <c r="A157" s="95" t="s">
        <v>23</v>
      </c>
      <c r="B157" s="151"/>
      <c r="C157" s="151"/>
      <c r="D157" s="96">
        <f>D156</f>
        <v>1</v>
      </c>
    </row>
    <row r="158" spans="1:8" ht="67.599999999999994" customHeight="1" x14ac:dyDescent="0.25">
      <c r="A158" s="72" t="s">
        <v>526</v>
      </c>
      <c r="B158" s="71" t="s">
        <v>458</v>
      </c>
      <c r="C158" s="71" t="s">
        <v>527</v>
      </c>
      <c r="D158" s="74">
        <v>1</v>
      </c>
      <c r="F158" s="3">
        <f>D158</f>
        <v>1</v>
      </c>
      <c r="G158" s="3">
        <v>2</v>
      </c>
      <c r="H158" s="3">
        <f>F158*G158</f>
        <v>2</v>
      </c>
    </row>
    <row r="159" spans="1:8" ht="41.25" customHeight="1" x14ac:dyDescent="0.25">
      <c r="A159" s="95" t="s">
        <v>23</v>
      </c>
      <c r="B159" s="150"/>
      <c r="C159" s="150"/>
      <c r="D159" s="96">
        <f>D158</f>
        <v>1</v>
      </c>
    </row>
    <row r="160" spans="1:8" ht="78.55" x14ac:dyDescent="0.25">
      <c r="A160" s="112" t="s">
        <v>528</v>
      </c>
      <c r="B160" s="71" t="s">
        <v>529</v>
      </c>
      <c r="C160" s="71" t="s">
        <v>530</v>
      </c>
      <c r="D160" s="74">
        <v>1</v>
      </c>
      <c r="F160" s="3">
        <f>D160</f>
        <v>1</v>
      </c>
      <c r="G160" s="3">
        <v>1</v>
      </c>
      <c r="H160" s="3">
        <f>F160*G160</f>
        <v>1</v>
      </c>
    </row>
    <row r="161" spans="1:8" ht="50.25" customHeight="1" x14ac:dyDescent="0.25">
      <c r="A161" s="95" t="s">
        <v>23</v>
      </c>
      <c r="B161" s="150"/>
      <c r="C161" s="150"/>
      <c r="D161" s="96">
        <f>D160</f>
        <v>1</v>
      </c>
    </row>
    <row r="162" spans="1:8" ht="26.2" x14ac:dyDescent="0.25">
      <c r="A162" s="112" t="s">
        <v>531</v>
      </c>
      <c r="B162" s="73" t="s">
        <v>532</v>
      </c>
      <c r="C162" s="73" t="s">
        <v>533</v>
      </c>
      <c r="D162" s="74">
        <v>1</v>
      </c>
      <c r="F162" s="3">
        <f>D162</f>
        <v>1</v>
      </c>
      <c r="G162" s="3">
        <v>1</v>
      </c>
      <c r="H162" s="3">
        <f>F162*G162</f>
        <v>1</v>
      </c>
    </row>
    <row r="163" spans="1:8" ht="41.25" customHeight="1" x14ac:dyDescent="0.25">
      <c r="A163" s="95" t="s">
        <v>23</v>
      </c>
      <c r="B163" s="151"/>
      <c r="C163" s="151"/>
      <c r="D163" s="96">
        <f>D162</f>
        <v>1</v>
      </c>
    </row>
    <row r="164" spans="1:8" ht="39.299999999999997" x14ac:dyDescent="0.25">
      <c r="A164" s="72" t="s">
        <v>534</v>
      </c>
      <c r="B164" s="110" t="s">
        <v>459</v>
      </c>
      <c r="C164" s="110" t="s">
        <v>460</v>
      </c>
      <c r="D164" s="74">
        <v>1</v>
      </c>
      <c r="F164" s="3">
        <f>D164</f>
        <v>1</v>
      </c>
      <c r="G164" s="3">
        <v>2</v>
      </c>
      <c r="H164" s="3">
        <f>F164*G164</f>
        <v>2</v>
      </c>
    </row>
    <row r="165" spans="1:8" ht="41.25" customHeight="1" x14ac:dyDescent="0.25">
      <c r="A165" s="95" t="s">
        <v>23</v>
      </c>
      <c r="B165" s="151"/>
      <c r="C165" s="151"/>
      <c r="D165" s="96">
        <f>D164</f>
        <v>1</v>
      </c>
    </row>
    <row r="166" spans="1:8" ht="42.55" customHeight="1" x14ac:dyDescent="0.25">
      <c r="A166" s="149" t="s">
        <v>535</v>
      </c>
      <c r="B166" s="149"/>
      <c r="C166" s="149"/>
      <c r="D166" s="109"/>
    </row>
    <row r="167" spans="1:8" ht="144" x14ac:dyDescent="0.25">
      <c r="A167" s="76" t="s">
        <v>3</v>
      </c>
      <c r="B167" s="71" t="s">
        <v>536</v>
      </c>
      <c r="C167" s="71" t="s">
        <v>537</v>
      </c>
      <c r="D167" s="74">
        <v>1</v>
      </c>
      <c r="F167" s="3">
        <f>D167</f>
        <v>1</v>
      </c>
      <c r="G167" s="3">
        <v>3</v>
      </c>
      <c r="H167" s="3">
        <f>F167*G167</f>
        <v>3</v>
      </c>
    </row>
    <row r="168" spans="1:8" ht="41.25" customHeight="1" x14ac:dyDescent="0.25">
      <c r="A168" s="95" t="s">
        <v>23</v>
      </c>
      <c r="B168" s="150"/>
      <c r="C168" s="150"/>
      <c r="D168" s="96">
        <f>D167</f>
        <v>1</v>
      </c>
    </row>
    <row r="169" spans="1:8" ht="144" x14ac:dyDescent="0.25">
      <c r="A169" s="76" t="s">
        <v>4</v>
      </c>
      <c r="B169" s="71" t="s">
        <v>461</v>
      </c>
      <c r="C169" s="71" t="s">
        <v>587</v>
      </c>
      <c r="D169" s="74">
        <v>1</v>
      </c>
      <c r="F169" s="3">
        <f>D169</f>
        <v>1</v>
      </c>
      <c r="G169" s="3">
        <v>3</v>
      </c>
      <c r="H169" s="3">
        <f>F169*G169</f>
        <v>3</v>
      </c>
    </row>
    <row r="170" spans="1:8" ht="41.25" customHeight="1" x14ac:dyDescent="0.25">
      <c r="A170" s="95" t="s">
        <v>23</v>
      </c>
      <c r="B170" s="151"/>
      <c r="C170" s="151"/>
      <c r="D170" s="96">
        <f>D169</f>
        <v>1</v>
      </c>
    </row>
    <row r="171" spans="1:8" ht="39.299999999999997" x14ac:dyDescent="0.25">
      <c r="A171" s="76" t="s">
        <v>5</v>
      </c>
      <c r="B171" s="71" t="s">
        <v>462</v>
      </c>
      <c r="C171" s="71" t="s">
        <v>588</v>
      </c>
      <c r="D171" s="74">
        <v>1</v>
      </c>
      <c r="F171" s="3">
        <f>D171</f>
        <v>1</v>
      </c>
      <c r="G171" s="3">
        <v>3</v>
      </c>
      <c r="H171" s="3">
        <f>F171*G171</f>
        <v>3</v>
      </c>
    </row>
    <row r="172" spans="1:8" ht="41.25" customHeight="1" x14ac:dyDescent="0.25">
      <c r="A172" s="95" t="s">
        <v>23</v>
      </c>
      <c r="B172" s="151"/>
      <c r="C172" s="151"/>
      <c r="D172" s="96">
        <f>D171</f>
        <v>1</v>
      </c>
    </row>
    <row r="173" spans="1:8" ht="59.25" customHeight="1" x14ac:dyDescent="0.25">
      <c r="A173" s="72" t="s">
        <v>6</v>
      </c>
      <c r="B173" s="75" t="s">
        <v>463</v>
      </c>
      <c r="C173" s="75" t="s">
        <v>589</v>
      </c>
      <c r="D173" s="74">
        <v>1</v>
      </c>
      <c r="F173" s="3">
        <f>D173</f>
        <v>1</v>
      </c>
      <c r="G173" s="3">
        <v>2</v>
      </c>
      <c r="H173" s="3">
        <f>F173*G173</f>
        <v>2</v>
      </c>
    </row>
    <row r="174" spans="1:8" ht="41.25" customHeight="1" x14ac:dyDescent="0.25">
      <c r="A174" s="95" t="s">
        <v>23</v>
      </c>
      <c r="B174" s="151"/>
      <c r="C174" s="151"/>
      <c r="D174" s="96">
        <f>D173</f>
        <v>1</v>
      </c>
    </row>
    <row r="175" spans="1:8" ht="91.65" x14ac:dyDescent="0.25">
      <c r="A175" s="76" t="s">
        <v>27</v>
      </c>
      <c r="B175" s="75" t="s">
        <v>464</v>
      </c>
      <c r="C175" s="75" t="s">
        <v>590</v>
      </c>
      <c r="D175" s="74">
        <v>1</v>
      </c>
      <c r="F175" s="3">
        <f>D175</f>
        <v>1</v>
      </c>
      <c r="G175" s="3">
        <v>3</v>
      </c>
      <c r="H175" s="3">
        <f>F175*G175</f>
        <v>3</v>
      </c>
    </row>
    <row r="176" spans="1:8" ht="41.25" customHeight="1" x14ac:dyDescent="0.25">
      <c r="A176" s="95" t="s">
        <v>23</v>
      </c>
      <c r="B176" s="151"/>
      <c r="C176" s="151"/>
      <c r="D176" s="96">
        <f>D175</f>
        <v>1</v>
      </c>
    </row>
    <row r="177" spans="1:8" ht="78.55" x14ac:dyDescent="0.25">
      <c r="A177" s="76" t="s">
        <v>281</v>
      </c>
      <c r="B177" s="75" t="s">
        <v>538</v>
      </c>
      <c r="C177" s="75" t="s">
        <v>583</v>
      </c>
      <c r="D177" s="74">
        <v>1</v>
      </c>
      <c r="F177" s="3">
        <f>D177</f>
        <v>1</v>
      </c>
      <c r="G177" s="3">
        <v>3</v>
      </c>
      <c r="H177" s="3">
        <f>F177*G177</f>
        <v>3</v>
      </c>
    </row>
    <row r="178" spans="1:8" ht="41.25" customHeight="1" x14ac:dyDescent="0.25">
      <c r="A178" s="95" t="s">
        <v>23</v>
      </c>
      <c r="B178" s="151"/>
      <c r="C178" s="151"/>
      <c r="D178" s="96">
        <f>D177</f>
        <v>1</v>
      </c>
    </row>
    <row r="179" spans="1:8" ht="26.2" x14ac:dyDescent="0.25">
      <c r="A179" s="76" t="s">
        <v>454</v>
      </c>
      <c r="B179" s="75" t="s">
        <v>539</v>
      </c>
      <c r="C179" s="75" t="s">
        <v>540</v>
      </c>
      <c r="D179" s="74">
        <v>1</v>
      </c>
      <c r="F179" s="3">
        <f>D179</f>
        <v>1</v>
      </c>
      <c r="G179" s="3">
        <v>3</v>
      </c>
      <c r="H179" s="3">
        <f>F179*G179</f>
        <v>3</v>
      </c>
    </row>
    <row r="180" spans="1:8" ht="41.25" customHeight="1" x14ac:dyDescent="0.25">
      <c r="A180" s="95" t="s">
        <v>23</v>
      </c>
      <c r="B180" s="151"/>
      <c r="C180" s="151"/>
      <c r="D180" s="96">
        <f>D179</f>
        <v>1</v>
      </c>
    </row>
    <row r="181" spans="1:8" ht="78.55" x14ac:dyDescent="0.25">
      <c r="A181" s="76" t="s">
        <v>455</v>
      </c>
      <c r="B181" s="75" t="s">
        <v>541</v>
      </c>
      <c r="C181" s="75" t="s">
        <v>542</v>
      </c>
      <c r="D181" s="74">
        <v>1</v>
      </c>
      <c r="F181" s="3">
        <f>D181</f>
        <v>1</v>
      </c>
      <c r="G181" s="3">
        <v>3</v>
      </c>
      <c r="H181" s="3">
        <f>F181*G181</f>
        <v>3</v>
      </c>
    </row>
    <row r="182" spans="1:8" ht="41.25" customHeight="1" x14ac:dyDescent="0.25">
      <c r="A182" s="95" t="s">
        <v>23</v>
      </c>
      <c r="B182" s="151"/>
      <c r="C182" s="151"/>
      <c r="D182" s="96">
        <f>D181</f>
        <v>1</v>
      </c>
    </row>
    <row r="183" spans="1:8" ht="144.85" customHeight="1" x14ac:dyDescent="0.25">
      <c r="A183" s="76" t="s">
        <v>474</v>
      </c>
      <c r="B183" s="75" t="s">
        <v>543</v>
      </c>
      <c r="C183" s="75" t="s">
        <v>591</v>
      </c>
      <c r="D183" s="74">
        <v>1</v>
      </c>
      <c r="F183" s="3">
        <f>D183</f>
        <v>1</v>
      </c>
      <c r="G183" s="3">
        <v>3</v>
      </c>
      <c r="H183" s="3">
        <f>F183*G183</f>
        <v>3</v>
      </c>
    </row>
    <row r="184" spans="1:8" ht="41.25" customHeight="1" x14ac:dyDescent="0.25">
      <c r="A184" s="95" t="s">
        <v>23</v>
      </c>
      <c r="B184" s="151"/>
      <c r="C184" s="151"/>
      <c r="D184" s="96">
        <f>D183</f>
        <v>1</v>
      </c>
    </row>
    <row r="185" spans="1:8" ht="65.45" x14ac:dyDescent="0.25">
      <c r="A185" s="76" t="s">
        <v>496</v>
      </c>
      <c r="B185" s="75" t="s">
        <v>545</v>
      </c>
      <c r="C185" s="75" t="s">
        <v>592</v>
      </c>
      <c r="D185" s="74">
        <v>1</v>
      </c>
      <c r="F185" s="3">
        <f>D185</f>
        <v>1</v>
      </c>
      <c r="G185" s="3">
        <v>3</v>
      </c>
      <c r="H185" s="3">
        <f>F185*G185</f>
        <v>3</v>
      </c>
    </row>
    <row r="186" spans="1:8" ht="41.25" customHeight="1" x14ac:dyDescent="0.25">
      <c r="A186" s="95" t="s">
        <v>23</v>
      </c>
      <c r="B186" s="151"/>
      <c r="C186" s="151"/>
      <c r="D186" s="96">
        <f>D185</f>
        <v>1</v>
      </c>
    </row>
    <row r="187" spans="1:8" ht="91.5" customHeight="1" x14ac:dyDescent="0.25">
      <c r="A187" s="72" t="s">
        <v>544</v>
      </c>
      <c r="B187" s="75" t="s">
        <v>465</v>
      </c>
      <c r="C187" s="75" t="s">
        <v>593</v>
      </c>
      <c r="D187" s="74">
        <v>1</v>
      </c>
      <c r="F187" s="3">
        <f>D187</f>
        <v>1</v>
      </c>
      <c r="G187" s="3">
        <v>2</v>
      </c>
      <c r="H187" s="3">
        <f>F187*G187</f>
        <v>2</v>
      </c>
    </row>
    <row r="188" spans="1:8" ht="41.25" customHeight="1" x14ac:dyDescent="0.25">
      <c r="A188" s="95" t="s">
        <v>23</v>
      </c>
      <c r="B188" s="151"/>
      <c r="C188" s="151"/>
      <c r="D188" s="96">
        <f>D187</f>
        <v>1</v>
      </c>
    </row>
    <row r="189" spans="1:8" ht="52.4" x14ac:dyDescent="0.25">
      <c r="A189" s="76" t="s">
        <v>546</v>
      </c>
      <c r="B189" s="75" t="s">
        <v>594</v>
      </c>
      <c r="C189" s="75" t="s">
        <v>596</v>
      </c>
      <c r="D189" s="74">
        <v>1</v>
      </c>
      <c r="F189" s="3">
        <f>D189</f>
        <v>1</v>
      </c>
      <c r="G189" s="3">
        <v>3</v>
      </c>
      <c r="H189" s="3">
        <f>F189*G189</f>
        <v>3</v>
      </c>
    </row>
    <row r="190" spans="1:8" ht="41.25" customHeight="1" x14ac:dyDescent="0.25">
      <c r="A190" s="95" t="s">
        <v>23</v>
      </c>
      <c r="B190" s="151"/>
      <c r="C190" s="151"/>
      <c r="D190" s="96">
        <f>D189</f>
        <v>1</v>
      </c>
    </row>
    <row r="191" spans="1:8" ht="93.8" customHeight="1" x14ac:dyDescent="0.25">
      <c r="A191" s="113" t="s">
        <v>547</v>
      </c>
      <c r="B191" s="75" t="s">
        <v>466</v>
      </c>
      <c r="C191" s="75" t="s">
        <v>598</v>
      </c>
      <c r="D191" s="74">
        <v>1</v>
      </c>
      <c r="F191" s="3">
        <f>D191</f>
        <v>1</v>
      </c>
      <c r="G191" s="3">
        <v>1</v>
      </c>
      <c r="H191" s="3">
        <f>F191*G191</f>
        <v>1</v>
      </c>
    </row>
    <row r="192" spans="1:8" ht="41.25" customHeight="1" x14ac:dyDescent="0.25">
      <c r="A192" s="95" t="s">
        <v>23</v>
      </c>
      <c r="B192" s="151"/>
      <c r="C192" s="151"/>
      <c r="D192" s="96">
        <f>D191</f>
        <v>1</v>
      </c>
    </row>
    <row r="193" spans="1:8" ht="42.55" customHeight="1" x14ac:dyDescent="0.25">
      <c r="A193" s="149" t="s">
        <v>548</v>
      </c>
      <c r="B193" s="149"/>
      <c r="C193" s="149"/>
      <c r="D193" s="109"/>
    </row>
    <row r="194" spans="1:8" ht="65.45" x14ac:dyDescent="0.25">
      <c r="A194" s="113" t="s">
        <v>7</v>
      </c>
      <c r="B194" s="75" t="s">
        <v>549</v>
      </c>
      <c r="C194" s="75" t="s">
        <v>550</v>
      </c>
      <c r="D194" s="74">
        <v>1</v>
      </c>
      <c r="F194" s="3">
        <f>D194</f>
        <v>1</v>
      </c>
      <c r="G194" s="3">
        <v>1</v>
      </c>
      <c r="H194" s="3">
        <f>F194*G194</f>
        <v>1</v>
      </c>
    </row>
    <row r="195" spans="1:8" ht="52.55" customHeight="1" x14ac:dyDescent="0.25">
      <c r="A195" s="95" t="s">
        <v>23</v>
      </c>
      <c r="B195" s="150"/>
      <c r="C195" s="150"/>
      <c r="D195" s="96">
        <f>D194</f>
        <v>1</v>
      </c>
    </row>
    <row r="196" spans="1:8" ht="117" customHeight="1" x14ac:dyDescent="0.25">
      <c r="A196" s="113" t="s">
        <v>551</v>
      </c>
      <c r="B196" s="75" t="s">
        <v>631</v>
      </c>
      <c r="C196" s="75" t="s">
        <v>552</v>
      </c>
      <c r="D196" s="74">
        <v>1</v>
      </c>
      <c r="F196" s="3">
        <f>D196</f>
        <v>1</v>
      </c>
      <c r="G196" s="3">
        <v>1</v>
      </c>
      <c r="H196" s="3">
        <f>F196*G196</f>
        <v>1</v>
      </c>
    </row>
    <row r="197" spans="1:8" ht="41.25" customHeight="1" x14ac:dyDescent="0.25">
      <c r="A197" s="95" t="s">
        <v>23</v>
      </c>
      <c r="B197" s="151"/>
      <c r="C197" s="151"/>
      <c r="D197" s="96">
        <f>D196</f>
        <v>1</v>
      </c>
    </row>
    <row r="198" spans="1:8" ht="72" customHeight="1" x14ac:dyDescent="0.25">
      <c r="A198" s="72" t="s">
        <v>553</v>
      </c>
      <c r="B198" s="75" t="s">
        <v>599</v>
      </c>
      <c r="C198" s="75" t="s">
        <v>554</v>
      </c>
      <c r="D198" s="74">
        <v>1</v>
      </c>
      <c r="F198" s="3">
        <f>D198</f>
        <v>1</v>
      </c>
      <c r="G198" s="3">
        <v>2</v>
      </c>
      <c r="H198" s="3">
        <f>F198*G198</f>
        <v>2</v>
      </c>
    </row>
    <row r="199" spans="1:8" ht="50.25" customHeight="1" x14ac:dyDescent="0.25">
      <c r="A199" s="95" t="s">
        <v>23</v>
      </c>
      <c r="B199" s="150"/>
      <c r="C199" s="150"/>
      <c r="D199" s="96">
        <f>D198</f>
        <v>1</v>
      </c>
    </row>
    <row r="200" spans="1:8" ht="105.75" customHeight="1" x14ac:dyDescent="0.25">
      <c r="A200" s="106" t="s">
        <v>624</v>
      </c>
      <c r="B200" s="75" t="s">
        <v>626</v>
      </c>
      <c r="C200" s="75" t="s">
        <v>627</v>
      </c>
      <c r="D200" s="74">
        <v>1</v>
      </c>
      <c r="F200" s="3">
        <f>D200</f>
        <v>1</v>
      </c>
      <c r="G200" s="3">
        <v>2</v>
      </c>
      <c r="H200" s="3">
        <f>F200*G200</f>
        <v>2</v>
      </c>
    </row>
    <row r="201" spans="1:8" ht="41.25" customHeight="1" x14ac:dyDescent="0.25">
      <c r="A201" s="95" t="s">
        <v>23</v>
      </c>
      <c r="B201" s="151"/>
      <c r="C201" s="151"/>
      <c r="D201" s="96">
        <f>D200</f>
        <v>1</v>
      </c>
    </row>
    <row r="202" spans="1:8" ht="92.3" customHeight="1" x14ac:dyDescent="0.25">
      <c r="A202" s="72" t="s">
        <v>555</v>
      </c>
      <c r="B202" s="75" t="s">
        <v>557</v>
      </c>
      <c r="C202" s="75" t="s">
        <v>558</v>
      </c>
      <c r="D202" s="74">
        <v>1</v>
      </c>
      <c r="F202" s="3">
        <f>D202</f>
        <v>1</v>
      </c>
      <c r="G202" s="3">
        <v>2</v>
      </c>
      <c r="H202" s="3">
        <f>F202*G202</f>
        <v>2</v>
      </c>
    </row>
    <row r="203" spans="1:8" ht="41.25" customHeight="1" x14ac:dyDescent="0.25">
      <c r="A203" s="95" t="s">
        <v>23</v>
      </c>
      <c r="B203" s="151"/>
      <c r="C203" s="151"/>
      <c r="D203" s="96">
        <f>D202</f>
        <v>1</v>
      </c>
    </row>
    <row r="204" spans="1:8" ht="104.75" x14ac:dyDescent="0.25">
      <c r="A204" s="72" t="s">
        <v>556</v>
      </c>
      <c r="B204" s="75" t="s">
        <v>560</v>
      </c>
      <c r="C204" s="75" t="s">
        <v>601</v>
      </c>
      <c r="D204" s="74">
        <v>1</v>
      </c>
      <c r="F204" s="3">
        <f>D204</f>
        <v>1</v>
      </c>
      <c r="G204" s="3">
        <v>2</v>
      </c>
      <c r="H204" s="3">
        <f>F204*G204</f>
        <v>2</v>
      </c>
    </row>
    <row r="205" spans="1:8" ht="41.25" customHeight="1" x14ac:dyDescent="0.25">
      <c r="A205" s="95" t="s">
        <v>23</v>
      </c>
      <c r="B205" s="150"/>
      <c r="C205" s="150"/>
      <c r="D205" s="96">
        <f>D204</f>
        <v>1</v>
      </c>
    </row>
    <row r="206" spans="1:8" ht="52.4" x14ac:dyDescent="0.25">
      <c r="A206" s="72" t="s">
        <v>559</v>
      </c>
      <c r="B206" s="75" t="s">
        <v>562</v>
      </c>
      <c r="C206" s="75" t="s">
        <v>604</v>
      </c>
      <c r="D206" s="74">
        <v>1</v>
      </c>
      <c r="F206" s="3">
        <f>D206</f>
        <v>1</v>
      </c>
      <c r="G206" s="3">
        <v>2</v>
      </c>
      <c r="H206" s="3">
        <f>F206*G206</f>
        <v>2</v>
      </c>
    </row>
    <row r="207" spans="1:8" ht="41.25" customHeight="1" x14ac:dyDescent="0.25">
      <c r="A207" s="95" t="s">
        <v>23</v>
      </c>
      <c r="B207" s="151"/>
      <c r="C207" s="151"/>
      <c r="D207" s="96">
        <f>D206</f>
        <v>1</v>
      </c>
    </row>
    <row r="208" spans="1:8" ht="52.4" x14ac:dyDescent="0.25">
      <c r="A208" s="72" t="s">
        <v>561</v>
      </c>
      <c r="B208" s="78" t="s">
        <v>8</v>
      </c>
      <c r="C208" s="78" t="s">
        <v>29</v>
      </c>
      <c r="D208" s="74">
        <v>1</v>
      </c>
      <c r="F208" s="3">
        <f>D208</f>
        <v>1</v>
      </c>
      <c r="G208" s="3">
        <v>2</v>
      </c>
      <c r="H208" s="3">
        <f>F208*G208</f>
        <v>2</v>
      </c>
    </row>
    <row r="209" spans="1:8" ht="41.25" customHeight="1" x14ac:dyDescent="0.25">
      <c r="A209" s="95" t="s">
        <v>23</v>
      </c>
      <c r="B209" s="151"/>
      <c r="C209" s="151"/>
      <c r="D209" s="96">
        <f>D208</f>
        <v>1</v>
      </c>
    </row>
    <row r="210" spans="1:8" ht="52.4" x14ac:dyDescent="0.25">
      <c r="A210" s="72" t="s">
        <v>563</v>
      </c>
      <c r="B210" s="75" t="s">
        <v>605</v>
      </c>
      <c r="C210" s="75" t="s">
        <v>606</v>
      </c>
      <c r="D210" s="74">
        <v>1</v>
      </c>
      <c r="F210" s="3">
        <f>D210</f>
        <v>1</v>
      </c>
      <c r="G210" s="3">
        <v>2</v>
      </c>
      <c r="H210" s="3">
        <f>F210*G210</f>
        <v>2</v>
      </c>
    </row>
    <row r="211" spans="1:8" ht="41.25" customHeight="1" x14ac:dyDescent="0.25">
      <c r="A211" s="95" t="s">
        <v>23</v>
      </c>
      <c r="B211" s="151"/>
      <c r="C211" s="151"/>
      <c r="D211" s="96">
        <f>D210</f>
        <v>1</v>
      </c>
    </row>
    <row r="212" spans="1:8" ht="52.4" x14ac:dyDescent="0.25">
      <c r="A212" s="72" t="s">
        <v>614</v>
      </c>
      <c r="B212" s="75" t="s">
        <v>607</v>
      </c>
      <c r="C212" s="75" t="s">
        <v>564</v>
      </c>
      <c r="D212" s="74">
        <v>1</v>
      </c>
      <c r="F212" s="3">
        <f>D212</f>
        <v>1</v>
      </c>
      <c r="G212" s="3">
        <v>2</v>
      </c>
      <c r="H212" s="3">
        <f>F212*G212</f>
        <v>2</v>
      </c>
    </row>
    <row r="213" spans="1:8" ht="41.25" customHeight="1" x14ac:dyDescent="0.25">
      <c r="A213" s="95" t="s">
        <v>23</v>
      </c>
      <c r="B213" s="151"/>
      <c r="C213" s="151"/>
      <c r="D213" s="96">
        <f>D212</f>
        <v>1</v>
      </c>
    </row>
    <row r="214" spans="1:8" ht="42.55" customHeight="1" x14ac:dyDescent="0.25">
      <c r="A214" s="149" t="s">
        <v>565</v>
      </c>
      <c r="B214" s="149"/>
      <c r="C214" s="149"/>
      <c r="D214" s="109"/>
    </row>
    <row r="215" spans="1:8" ht="170.2" customHeight="1" x14ac:dyDescent="0.25">
      <c r="A215" s="72" t="s">
        <v>566</v>
      </c>
      <c r="B215" s="75" t="s">
        <v>609</v>
      </c>
      <c r="C215" s="75" t="s">
        <v>610</v>
      </c>
      <c r="D215" s="74">
        <v>1</v>
      </c>
      <c r="F215" s="3">
        <f>D215</f>
        <v>1</v>
      </c>
      <c r="G215" s="3">
        <v>2</v>
      </c>
      <c r="H215" s="3">
        <f>F215*G215</f>
        <v>2</v>
      </c>
    </row>
    <row r="216" spans="1:8" ht="41.25" customHeight="1" x14ac:dyDescent="0.25">
      <c r="A216" s="95" t="s">
        <v>23</v>
      </c>
      <c r="B216" s="151"/>
      <c r="C216" s="151"/>
      <c r="D216" s="96">
        <f>D215</f>
        <v>1</v>
      </c>
    </row>
    <row r="217" spans="1:8" ht="46.5" customHeight="1" x14ac:dyDescent="0.25">
      <c r="A217" s="76" t="s">
        <v>568</v>
      </c>
      <c r="B217" s="75" t="s">
        <v>470</v>
      </c>
      <c r="C217" s="75" t="s">
        <v>569</v>
      </c>
      <c r="D217" s="74">
        <v>1</v>
      </c>
      <c r="F217" s="3">
        <f>D217</f>
        <v>1</v>
      </c>
      <c r="G217" s="3">
        <v>3</v>
      </c>
      <c r="H217" s="3">
        <f>F217*G217</f>
        <v>3</v>
      </c>
    </row>
    <row r="218" spans="1:8" ht="41.25" customHeight="1" x14ac:dyDescent="0.25">
      <c r="A218" s="95" t="s">
        <v>23</v>
      </c>
      <c r="B218" s="151"/>
      <c r="C218" s="151"/>
      <c r="D218" s="96">
        <f>D217</f>
        <v>1</v>
      </c>
    </row>
    <row r="219" spans="1:8" ht="77.25" customHeight="1" x14ac:dyDescent="0.25">
      <c r="A219" s="76" t="s">
        <v>570</v>
      </c>
      <c r="B219" s="111" t="s">
        <v>471</v>
      </c>
      <c r="C219" s="111" t="s">
        <v>472</v>
      </c>
      <c r="D219" s="74">
        <v>1</v>
      </c>
      <c r="F219" s="3">
        <f>D219</f>
        <v>1</v>
      </c>
      <c r="G219" s="3">
        <v>3</v>
      </c>
      <c r="H219" s="3">
        <f>F219*G219</f>
        <v>3</v>
      </c>
    </row>
    <row r="220" spans="1:8" ht="41.25" customHeight="1" x14ac:dyDescent="0.25">
      <c r="A220" s="95" t="s">
        <v>23</v>
      </c>
      <c r="B220" s="150"/>
      <c r="C220" s="150"/>
      <c r="D220" s="96">
        <f>D219</f>
        <v>1</v>
      </c>
    </row>
    <row r="221" spans="1:8" ht="39.299999999999997" x14ac:dyDescent="0.25">
      <c r="A221" s="76" t="s">
        <v>571</v>
      </c>
      <c r="B221" s="75" t="s">
        <v>572</v>
      </c>
      <c r="C221" s="75" t="s">
        <v>569</v>
      </c>
      <c r="D221" s="74">
        <v>1</v>
      </c>
      <c r="F221" s="3">
        <f>D221</f>
        <v>1</v>
      </c>
      <c r="G221" s="3">
        <v>3</v>
      </c>
      <c r="H221" s="3">
        <f>F221*G221</f>
        <v>3</v>
      </c>
    </row>
    <row r="222" spans="1:8" ht="41.25" customHeight="1" x14ac:dyDescent="0.25">
      <c r="A222" s="95" t="s">
        <v>23</v>
      </c>
      <c r="B222" s="150"/>
      <c r="C222" s="150"/>
      <c r="D222" s="96">
        <f>D221</f>
        <v>1</v>
      </c>
    </row>
    <row r="223" spans="1:8" ht="33.75" customHeight="1" x14ac:dyDescent="0.25">
      <c r="A223" s="76" t="s">
        <v>573</v>
      </c>
      <c r="B223" s="75" t="s">
        <v>473</v>
      </c>
      <c r="C223" s="75" t="s">
        <v>567</v>
      </c>
      <c r="D223" s="74">
        <v>1</v>
      </c>
      <c r="F223" s="3">
        <f>D223</f>
        <v>1</v>
      </c>
      <c r="G223" s="3">
        <v>3</v>
      </c>
      <c r="H223" s="3">
        <f>F223*G223</f>
        <v>3</v>
      </c>
    </row>
    <row r="224" spans="1:8" ht="41.25" customHeight="1" x14ac:dyDescent="0.25">
      <c r="A224" s="95" t="s">
        <v>23</v>
      </c>
      <c r="B224" s="150"/>
      <c r="C224" s="150"/>
      <c r="D224" s="96">
        <f>D223</f>
        <v>1</v>
      </c>
    </row>
    <row r="225" spans="1:11" ht="39.299999999999997" x14ac:dyDescent="0.25">
      <c r="A225" s="76" t="s">
        <v>574</v>
      </c>
      <c r="B225" s="75" t="s">
        <v>576</v>
      </c>
      <c r="C225" s="75" t="s">
        <v>569</v>
      </c>
      <c r="D225" s="74">
        <v>1</v>
      </c>
      <c r="F225" s="3">
        <f>D225</f>
        <v>1</v>
      </c>
      <c r="G225" s="3">
        <v>3</v>
      </c>
      <c r="H225" s="3">
        <f>F225*G225</f>
        <v>3</v>
      </c>
    </row>
    <row r="226" spans="1:11" ht="41.25" customHeight="1" x14ac:dyDescent="0.25">
      <c r="A226" s="95" t="s">
        <v>23</v>
      </c>
      <c r="B226" s="151"/>
      <c r="C226" s="151"/>
      <c r="D226" s="96">
        <f>D225</f>
        <v>1</v>
      </c>
    </row>
    <row r="227" spans="1:11" ht="144" x14ac:dyDescent="0.25">
      <c r="A227" s="112" t="s">
        <v>575</v>
      </c>
      <c r="B227" s="75" t="s">
        <v>611</v>
      </c>
      <c r="C227" s="75" t="s">
        <v>612</v>
      </c>
      <c r="D227" s="74">
        <v>1</v>
      </c>
      <c r="F227" s="3">
        <f>D227</f>
        <v>1</v>
      </c>
      <c r="G227" s="3">
        <v>1</v>
      </c>
      <c r="H227" s="3">
        <f>F227*G227</f>
        <v>1</v>
      </c>
    </row>
    <row r="228" spans="1:11" ht="41.25" customHeight="1" x14ac:dyDescent="0.25">
      <c r="A228" s="95" t="s">
        <v>23</v>
      </c>
      <c r="B228" s="150"/>
      <c r="C228" s="150"/>
      <c r="D228" s="96">
        <f>D227</f>
        <v>1</v>
      </c>
    </row>
    <row r="229" spans="1:11" ht="42.55" customHeight="1" x14ac:dyDescent="0.25">
      <c r="A229" s="149" t="s">
        <v>577</v>
      </c>
      <c r="B229" s="149"/>
      <c r="C229" s="149"/>
      <c r="D229" s="109"/>
    </row>
    <row r="230" spans="1:11" ht="52.4" x14ac:dyDescent="0.25">
      <c r="A230" s="76" t="s">
        <v>578</v>
      </c>
      <c r="B230" s="78" t="s">
        <v>584</v>
      </c>
      <c r="C230" s="78" t="s">
        <v>28</v>
      </c>
      <c r="D230" s="74">
        <v>1</v>
      </c>
      <c r="F230" s="3">
        <f>D230</f>
        <v>1</v>
      </c>
      <c r="G230" s="3">
        <v>3</v>
      </c>
      <c r="H230" s="3">
        <f>F230*G230</f>
        <v>3</v>
      </c>
    </row>
    <row r="231" spans="1:11" ht="41.25" customHeight="1" x14ac:dyDescent="0.25">
      <c r="A231" s="95" t="s">
        <v>23</v>
      </c>
      <c r="B231" s="150"/>
      <c r="C231" s="150"/>
      <c r="D231" s="96">
        <f>D230</f>
        <v>1</v>
      </c>
    </row>
    <row r="232" spans="1:11" ht="58.6" customHeight="1" x14ac:dyDescent="0.25">
      <c r="A232" s="76" t="s">
        <v>579</v>
      </c>
      <c r="B232" s="78" t="s">
        <v>580</v>
      </c>
      <c r="C232" s="78" t="s">
        <v>581</v>
      </c>
      <c r="D232" s="74">
        <v>1</v>
      </c>
      <c r="F232" s="3">
        <f>D232</f>
        <v>1</v>
      </c>
      <c r="G232" s="3">
        <v>3</v>
      </c>
      <c r="H232" s="3">
        <f>F232*G232</f>
        <v>3</v>
      </c>
    </row>
    <row r="233" spans="1:11" ht="41.25" customHeight="1" x14ac:dyDescent="0.25">
      <c r="A233" s="95" t="s">
        <v>23</v>
      </c>
      <c r="B233" s="151"/>
      <c r="C233" s="151"/>
      <c r="D233" s="96">
        <f>D232</f>
        <v>1</v>
      </c>
      <c r="J233" s="2">
        <v>202</v>
      </c>
      <c r="K233" s="2">
        <v>100</v>
      </c>
    </row>
    <row r="234" spans="1:11" ht="30.8" customHeight="1" x14ac:dyDescent="0.25">
      <c r="A234" s="175" t="s">
        <v>209</v>
      </c>
      <c r="B234" s="175"/>
      <c r="C234" s="175"/>
      <c r="D234" s="175"/>
      <c r="F234" s="3">
        <f>SUM(F27:F232)</f>
        <v>95</v>
      </c>
      <c r="G234" s="3">
        <f t="shared" ref="G234:H234" si="0">SUM(G27:G232)</f>
        <v>202</v>
      </c>
      <c r="H234" s="3">
        <f t="shared" si="0"/>
        <v>202</v>
      </c>
      <c r="J234" s="2">
        <f>H234</f>
        <v>202</v>
      </c>
      <c r="K234" s="2" t="s">
        <v>226</v>
      </c>
    </row>
    <row r="235" spans="1:11" ht="56.15" customHeight="1" x14ac:dyDescent="0.25">
      <c r="A235" s="174"/>
      <c r="B235" s="174"/>
      <c r="C235" s="174"/>
      <c r="D235" s="174"/>
      <c r="J235" s="47">
        <f>J234*K233/J233</f>
        <v>100</v>
      </c>
    </row>
    <row r="236" spans="1:11" ht="31.6" customHeight="1" x14ac:dyDescent="0.25">
      <c r="A236" s="175" t="s">
        <v>210</v>
      </c>
      <c r="B236" s="175"/>
      <c r="C236" s="175"/>
      <c r="D236" s="175"/>
    </row>
    <row r="237" spans="1:11" ht="55.5" customHeight="1" x14ac:dyDescent="0.25">
      <c r="A237" s="174"/>
      <c r="B237" s="174"/>
      <c r="C237" s="174"/>
      <c r="D237" s="174"/>
    </row>
    <row r="238" spans="1:11" ht="29.3" customHeight="1" x14ac:dyDescent="0.25">
      <c r="A238" s="175" t="s">
        <v>214</v>
      </c>
      <c r="B238" s="175"/>
      <c r="C238" s="175"/>
      <c r="D238" s="175"/>
      <c r="G238" s="5"/>
      <c r="H238" s="6"/>
    </row>
    <row r="239" spans="1:11" ht="56.15" customHeight="1" x14ac:dyDescent="0.25">
      <c r="A239" s="177"/>
      <c r="B239" s="177"/>
      <c r="C239" s="177"/>
      <c r="D239" s="177"/>
    </row>
    <row r="240" spans="1:11" ht="30.8" customHeight="1" x14ac:dyDescent="0.25">
      <c r="A240" s="175" t="s">
        <v>211</v>
      </c>
      <c r="B240" s="175"/>
      <c r="C240" s="175"/>
      <c r="D240" s="175"/>
    </row>
    <row r="241" spans="1:4" ht="56.15" customHeight="1" x14ac:dyDescent="0.25">
      <c r="A241" s="174"/>
      <c r="B241" s="174"/>
      <c r="C241" s="174"/>
      <c r="D241" s="174"/>
    </row>
    <row r="242" spans="1:4" ht="27.85" customHeight="1" x14ac:dyDescent="0.25">
      <c r="A242" s="175" t="s">
        <v>212</v>
      </c>
      <c r="B242" s="175"/>
      <c r="C242" s="175"/>
      <c r="D242" s="175"/>
    </row>
    <row r="243" spans="1:4" ht="56.8" customHeight="1" x14ac:dyDescent="0.25">
      <c r="A243" s="176"/>
      <c r="B243" s="176"/>
      <c r="C243" s="176"/>
      <c r="D243" s="176"/>
    </row>
  </sheetData>
  <sheetProtection sheet="1" objects="1" scenarios="1" formatRows="0" autoFilter="0"/>
  <autoFilter ref="A26:D236">
    <filterColumn colId="1" showButton="0"/>
  </autoFilter>
  <mergeCells count="149">
    <mergeCell ref="B231:C231"/>
    <mergeCell ref="B233:C233"/>
    <mergeCell ref="B220:C220"/>
    <mergeCell ref="B222:C222"/>
    <mergeCell ref="B216:C216"/>
    <mergeCell ref="B218:C218"/>
    <mergeCell ref="A229:C229"/>
    <mergeCell ref="B127:C127"/>
    <mergeCell ref="B129:C129"/>
    <mergeCell ref="B131:C131"/>
    <mergeCell ref="B133:C133"/>
    <mergeCell ref="B135:C135"/>
    <mergeCell ref="B137:C137"/>
    <mergeCell ref="B140:C140"/>
    <mergeCell ref="B138:C138"/>
    <mergeCell ref="B205:C205"/>
    <mergeCell ref="B168:C168"/>
    <mergeCell ref="B146:C146"/>
    <mergeCell ref="A147:C147"/>
    <mergeCell ref="B151:C151"/>
    <mergeCell ref="B153:C153"/>
    <mergeCell ref="B149:C149"/>
    <mergeCell ref="A144:C144"/>
    <mergeCell ref="B213:C213"/>
    <mergeCell ref="B82:C82"/>
    <mergeCell ref="B84:C84"/>
    <mergeCell ref="A143:C143"/>
    <mergeCell ref="B90:C90"/>
    <mergeCell ref="B93:C93"/>
    <mergeCell ref="B96:C96"/>
    <mergeCell ref="B91:C91"/>
    <mergeCell ref="B94:C94"/>
    <mergeCell ref="B123:C123"/>
    <mergeCell ref="B125:C125"/>
    <mergeCell ref="B117:C117"/>
    <mergeCell ref="B119:C119"/>
    <mergeCell ref="B121:C121"/>
    <mergeCell ref="B103:C103"/>
    <mergeCell ref="B98:C98"/>
    <mergeCell ref="B100:C100"/>
    <mergeCell ref="B102:C102"/>
    <mergeCell ref="B105:C105"/>
    <mergeCell ref="B107:C107"/>
    <mergeCell ref="B109:C109"/>
    <mergeCell ref="B113:C113"/>
    <mergeCell ref="B184:C184"/>
    <mergeCell ref="B186:C186"/>
    <mergeCell ref="B188:C188"/>
    <mergeCell ref="B190:C190"/>
    <mergeCell ref="B192:C192"/>
    <mergeCell ref="A193:C193"/>
    <mergeCell ref="B195:C195"/>
    <mergeCell ref="B57:C57"/>
    <mergeCell ref="B59:C59"/>
    <mergeCell ref="B61:C61"/>
    <mergeCell ref="B77:C77"/>
    <mergeCell ref="B80:C80"/>
    <mergeCell ref="B78:C78"/>
    <mergeCell ref="B142:C142"/>
    <mergeCell ref="B115:C115"/>
    <mergeCell ref="B63:C63"/>
    <mergeCell ref="B65:C65"/>
    <mergeCell ref="B67:C67"/>
    <mergeCell ref="B69:C69"/>
    <mergeCell ref="B71:C71"/>
    <mergeCell ref="B73:C73"/>
    <mergeCell ref="B75:C75"/>
    <mergeCell ref="B86:C86"/>
    <mergeCell ref="B88:C88"/>
    <mergeCell ref="A241:D241"/>
    <mergeCell ref="A242:D242"/>
    <mergeCell ref="A243:D243"/>
    <mergeCell ref="A235:D235"/>
    <mergeCell ref="A237:D237"/>
    <mergeCell ref="A239:D239"/>
    <mergeCell ref="A236:D236"/>
    <mergeCell ref="A234:D234"/>
    <mergeCell ref="A238:D238"/>
    <mergeCell ref="A240:D240"/>
    <mergeCell ref="B26:C26"/>
    <mergeCell ref="B38:C38"/>
    <mergeCell ref="B39:C39"/>
    <mergeCell ref="A20:D20"/>
    <mergeCell ref="B31:C31"/>
    <mergeCell ref="A21:D21"/>
    <mergeCell ref="A22:D22"/>
    <mergeCell ref="A23:D23"/>
    <mergeCell ref="A24:D24"/>
    <mergeCell ref="B28:C28"/>
    <mergeCell ref="B30:C30"/>
    <mergeCell ref="B33:C33"/>
    <mergeCell ref="B35:C35"/>
    <mergeCell ref="B37:C37"/>
    <mergeCell ref="A1:D1"/>
    <mergeCell ref="A19:D19"/>
    <mergeCell ref="A7:B7"/>
    <mergeCell ref="A8:D8"/>
    <mergeCell ref="A9:D9"/>
    <mergeCell ref="A10:D10"/>
    <mergeCell ref="C12:C14"/>
    <mergeCell ref="D12:D14"/>
    <mergeCell ref="A11:B11"/>
    <mergeCell ref="A15:B15"/>
    <mergeCell ref="C15:D15"/>
    <mergeCell ref="A18:B18"/>
    <mergeCell ref="N17:O17"/>
    <mergeCell ref="A2:B2"/>
    <mergeCell ref="A3:D3"/>
    <mergeCell ref="A5:D5"/>
    <mergeCell ref="A4:C4"/>
    <mergeCell ref="A6:C6"/>
    <mergeCell ref="F13:I13"/>
    <mergeCell ref="A16:B16"/>
    <mergeCell ref="A17:B17"/>
    <mergeCell ref="B41:C41"/>
    <mergeCell ref="B43:C43"/>
    <mergeCell ref="B45:C45"/>
    <mergeCell ref="B180:C180"/>
    <mergeCell ref="B182:C182"/>
    <mergeCell ref="B48:C48"/>
    <mergeCell ref="B46:C46"/>
    <mergeCell ref="B50:C50"/>
    <mergeCell ref="B52:C52"/>
    <mergeCell ref="B55:C55"/>
    <mergeCell ref="B155:C155"/>
    <mergeCell ref="B157:C157"/>
    <mergeCell ref="B159:C159"/>
    <mergeCell ref="B161:C161"/>
    <mergeCell ref="B163:C163"/>
    <mergeCell ref="B165:C165"/>
    <mergeCell ref="A166:C166"/>
    <mergeCell ref="B170:C170"/>
    <mergeCell ref="B172:C172"/>
    <mergeCell ref="B174:C174"/>
    <mergeCell ref="B176:C176"/>
    <mergeCell ref="B178:C178"/>
    <mergeCell ref="B111:C111"/>
    <mergeCell ref="B53:C53"/>
    <mergeCell ref="A214:C214"/>
    <mergeCell ref="B224:C224"/>
    <mergeCell ref="B226:C226"/>
    <mergeCell ref="B228:C228"/>
    <mergeCell ref="B209:C209"/>
    <mergeCell ref="B211:C211"/>
    <mergeCell ref="B197:C197"/>
    <mergeCell ref="B199:C199"/>
    <mergeCell ref="B203:C203"/>
    <mergeCell ref="B207:C207"/>
    <mergeCell ref="B201:C201"/>
  </mergeCells>
  <conditionalFormatting sqref="N17:O17">
    <cfRule type="cellIs" dxfId="3" priority="7" operator="equal">
      <formula>$C$15</formula>
    </cfRule>
  </conditionalFormatting>
  <conditionalFormatting sqref="C15:D15">
    <cfRule type="cellIs" dxfId="2" priority="1" stopIfTrue="1" operator="equal">
      <formula>"NÃO CERTIFICA, FALTAM ITENS OBRIGATÓRIOS"</formula>
    </cfRule>
    <cfRule type="cellIs" dxfId="1" priority="2" stopIfTrue="1" operator="equal">
      <formula>"NÃO CERTIFICA, FALTAM ITENS OBRIGATÓRIOS"</formula>
    </cfRule>
    <cfRule type="cellIs" dxfId="0" priority="3" stopIfTrue="1" operator="equal">
      <formula>"""NÃO CERTIFICA, FALTAM ITENS OBRIGATÓRIOS"""</formula>
    </cfRule>
  </conditionalFormatting>
  <pageMargins left="1.0236220472440944" right="0.70866141732283472" top="1.1811023622047245" bottom="0.98425196850393704" header="0.31496062992125984" footer="0.55118110236220474"/>
  <pageSetup paperSize="9" scale="95" orientation="portrait" horizontalDpi="1200" verticalDpi="1200" r:id="rId1"/>
  <headerFooter>
    <oddHeader>&amp;C&amp;"-,Negrito"&amp;14NORMAS PARA CERTIFICAÇÃO 
ESCOPO ALGODÃO</oddHeader>
    <oddFooter>&amp;LF.CERT.074 - Normas para a Certificação - Escopo Algodão - 1ª Edição - 18-10-19</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topLeftCell="A48" zoomScale="110" zoomScaleNormal="110" workbookViewId="0">
      <selection activeCell="B61" sqref="B61"/>
    </sheetView>
  </sheetViews>
  <sheetFormatPr defaultColWidth="9.109375" defaultRowHeight="13.1" x14ac:dyDescent="0.25"/>
  <cols>
    <col min="1" max="1" width="9.109375" style="1"/>
    <col min="2" max="2" width="163.109375" style="1" customWidth="1"/>
    <col min="3" max="3" width="9.109375" style="50"/>
    <col min="4" max="16384" width="9.109375" style="1"/>
  </cols>
  <sheetData>
    <row r="1" spans="1:3" ht="52.4" x14ac:dyDescent="0.25">
      <c r="A1" s="31" t="s">
        <v>34</v>
      </c>
      <c r="B1" s="48" t="s">
        <v>227</v>
      </c>
      <c r="C1" s="51"/>
    </row>
    <row r="2" spans="1:3" x14ac:dyDescent="0.25">
      <c r="A2" s="32" t="s">
        <v>37</v>
      </c>
      <c r="B2" s="48" t="s">
        <v>228</v>
      </c>
      <c r="C2" s="51"/>
    </row>
    <row r="3" spans="1:3" x14ac:dyDescent="0.25">
      <c r="A3" s="32" t="s">
        <v>42</v>
      </c>
      <c r="B3" s="48" t="s">
        <v>229</v>
      </c>
      <c r="C3" s="51"/>
    </row>
    <row r="4" spans="1:3" x14ac:dyDescent="0.25">
      <c r="A4" s="32" t="s">
        <v>45</v>
      </c>
      <c r="B4" s="48" t="s">
        <v>230</v>
      </c>
      <c r="C4" s="51"/>
    </row>
    <row r="5" spans="1:3" x14ac:dyDescent="0.25">
      <c r="A5" s="31" t="s">
        <v>48</v>
      </c>
      <c r="B5" s="48" t="s">
        <v>231</v>
      </c>
      <c r="C5" s="51"/>
    </row>
    <row r="6" spans="1:3" x14ac:dyDescent="0.25">
      <c r="A6" s="32" t="s">
        <v>54</v>
      </c>
      <c r="B6" s="48" t="s">
        <v>283</v>
      </c>
      <c r="C6" s="51"/>
    </row>
    <row r="7" spans="1:3" ht="26.2" x14ac:dyDescent="0.25">
      <c r="A7" s="33" t="s">
        <v>56</v>
      </c>
      <c r="B7" s="48" t="s">
        <v>232</v>
      </c>
      <c r="C7" s="51"/>
    </row>
    <row r="8" spans="1:3" x14ac:dyDescent="0.25">
      <c r="A8" s="33" t="s">
        <v>58</v>
      </c>
      <c r="B8" s="48" t="s">
        <v>233</v>
      </c>
      <c r="C8" s="51"/>
    </row>
    <row r="9" spans="1:3" ht="39.299999999999997" x14ac:dyDescent="0.25">
      <c r="A9" s="32" t="s">
        <v>63</v>
      </c>
      <c r="B9" s="48" t="s">
        <v>234</v>
      </c>
      <c r="C9" s="51"/>
    </row>
    <row r="10" spans="1:3" ht="26.2" x14ac:dyDescent="0.25">
      <c r="A10" s="32" t="s">
        <v>66</v>
      </c>
      <c r="B10" s="48" t="s">
        <v>235</v>
      </c>
      <c r="C10" s="51"/>
    </row>
    <row r="11" spans="1:3" ht="26.2" x14ac:dyDescent="0.25">
      <c r="A11" s="32" t="s">
        <v>69</v>
      </c>
      <c r="B11" s="48" t="s">
        <v>449</v>
      </c>
      <c r="C11" s="51"/>
    </row>
    <row r="12" spans="1:3" x14ac:dyDescent="0.25">
      <c r="A12" s="31" t="s">
        <v>74</v>
      </c>
      <c r="B12" s="48" t="s">
        <v>236</v>
      </c>
      <c r="C12" s="51"/>
    </row>
    <row r="13" spans="1:3" x14ac:dyDescent="0.25">
      <c r="A13" s="34" t="s">
        <v>76</v>
      </c>
      <c r="B13" s="48" t="s">
        <v>237</v>
      </c>
      <c r="C13" s="51"/>
    </row>
    <row r="14" spans="1:3" x14ac:dyDescent="0.25">
      <c r="A14" s="32" t="s">
        <v>79</v>
      </c>
      <c r="B14" s="48" t="s">
        <v>238</v>
      </c>
      <c r="C14" s="51"/>
    </row>
    <row r="15" spans="1:3" ht="39.299999999999997" x14ac:dyDescent="0.25">
      <c r="A15" s="35" t="s">
        <v>82</v>
      </c>
      <c r="B15" s="48" t="s">
        <v>239</v>
      </c>
      <c r="C15" s="51"/>
    </row>
    <row r="16" spans="1:3" ht="39.299999999999997" x14ac:dyDescent="0.25">
      <c r="A16" s="32" t="s">
        <v>85</v>
      </c>
      <c r="B16" s="48" t="s">
        <v>240</v>
      </c>
      <c r="C16" s="51"/>
    </row>
    <row r="17" spans="1:3" ht="39.299999999999997" x14ac:dyDescent="0.25">
      <c r="A17" s="31" t="s">
        <v>87</v>
      </c>
      <c r="B17" s="48" t="s">
        <v>506</v>
      </c>
      <c r="C17" s="51"/>
    </row>
    <row r="18" spans="1:3" ht="39.299999999999997" x14ac:dyDescent="0.25">
      <c r="A18" s="32" t="s">
        <v>89</v>
      </c>
      <c r="B18" s="48" t="s">
        <v>241</v>
      </c>
      <c r="C18" s="51"/>
    </row>
    <row r="19" spans="1:3" x14ac:dyDescent="0.25">
      <c r="A19" s="35" t="s">
        <v>91</v>
      </c>
      <c r="B19" s="48" t="s">
        <v>242</v>
      </c>
      <c r="C19" s="51"/>
    </row>
    <row r="20" spans="1:3" ht="39.299999999999997" x14ac:dyDescent="0.25">
      <c r="A20" s="35" t="s">
        <v>94</v>
      </c>
      <c r="B20" s="48" t="s">
        <v>243</v>
      </c>
      <c r="C20" s="51"/>
    </row>
    <row r="21" spans="1:3" x14ac:dyDescent="0.25">
      <c r="A21" s="36" t="s">
        <v>97</v>
      </c>
      <c r="B21" s="48" t="s">
        <v>451</v>
      </c>
      <c r="C21" s="51"/>
    </row>
    <row r="22" spans="1:3" x14ac:dyDescent="0.25">
      <c r="A22" s="36" t="s">
        <v>100</v>
      </c>
      <c r="B22" s="48" t="s">
        <v>244</v>
      </c>
      <c r="C22" s="51"/>
    </row>
    <row r="23" spans="1:3" x14ac:dyDescent="0.25">
      <c r="A23" s="36" t="s">
        <v>103</v>
      </c>
      <c r="B23" s="48" t="s">
        <v>245</v>
      </c>
      <c r="C23" s="51"/>
    </row>
    <row r="24" spans="1:3" x14ac:dyDescent="0.25">
      <c r="A24" s="31" t="s">
        <v>107</v>
      </c>
      <c r="B24" s="48" t="s">
        <v>246</v>
      </c>
      <c r="C24" s="51"/>
    </row>
    <row r="25" spans="1:3" ht="39.299999999999997" x14ac:dyDescent="0.25">
      <c r="A25" s="32" t="s">
        <v>110</v>
      </c>
      <c r="B25" s="48" t="s">
        <v>247</v>
      </c>
      <c r="C25" s="51"/>
    </row>
    <row r="26" spans="1:3" ht="26.2" x14ac:dyDescent="0.25">
      <c r="A26" s="32" t="s">
        <v>113</v>
      </c>
      <c r="B26" s="48" t="s">
        <v>248</v>
      </c>
      <c r="C26" s="51"/>
    </row>
    <row r="27" spans="1:3" ht="26.2" x14ac:dyDescent="0.25">
      <c r="A27" s="35" t="s">
        <v>116</v>
      </c>
      <c r="B27" s="48" t="s">
        <v>249</v>
      </c>
      <c r="C27" s="51"/>
    </row>
    <row r="28" spans="1:3" ht="26.2" x14ac:dyDescent="0.25">
      <c r="A28" s="35" t="s">
        <v>119</v>
      </c>
      <c r="B28" s="48" t="s">
        <v>450</v>
      </c>
      <c r="C28" s="51"/>
    </row>
    <row r="29" spans="1:3" x14ac:dyDescent="0.25">
      <c r="A29" s="35" t="s">
        <v>122</v>
      </c>
      <c r="B29" s="48" t="s">
        <v>250</v>
      </c>
      <c r="C29" s="51"/>
    </row>
    <row r="30" spans="1:3" ht="26.2" x14ac:dyDescent="0.25">
      <c r="A30" s="31" t="s">
        <v>126</v>
      </c>
      <c r="B30" s="48" t="s">
        <v>251</v>
      </c>
      <c r="C30" s="51"/>
    </row>
    <row r="31" spans="1:3" ht="78.55" x14ac:dyDescent="0.25">
      <c r="A31" s="32" t="s">
        <v>129</v>
      </c>
      <c r="B31" s="48" t="s">
        <v>252</v>
      </c>
      <c r="C31" s="51"/>
    </row>
    <row r="32" spans="1:3" x14ac:dyDescent="0.25">
      <c r="A32" s="32" t="s">
        <v>132</v>
      </c>
      <c r="B32" s="48" t="s">
        <v>253</v>
      </c>
      <c r="C32" s="51"/>
    </row>
    <row r="33" spans="1:3" ht="26.2" x14ac:dyDescent="0.25">
      <c r="A33" s="31" t="s">
        <v>135</v>
      </c>
      <c r="B33" s="48" t="s">
        <v>254</v>
      </c>
      <c r="C33" s="51"/>
    </row>
    <row r="34" spans="1:3" x14ac:dyDescent="0.25">
      <c r="A34" s="33" t="s">
        <v>138</v>
      </c>
      <c r="B34" s="48" t="s">
        <v>255</v>
      </c>
      <c r="C34" s="51"/>
    </row>
    <row r="35" spans="1:3" ht="78.55" x14ac:dyDescent="0.25">
      <c r="A35" s="31" t="s">
        <v>143</v>
      </c>
      <c r="B35" s="49" t="s">
        <v>256</v>
      </c>
      <c r="C35" s="51"/>
    </row>
    <row r="36" spans="1:3" ht="52.4" x14ac:dyDescent="0.25">
      <c r="A36" s="31" t="s">
        <v>146</v>
      </c>
      <c r="B36" s="48" t="s">
        <v>257</v>
      </c>
      <c r="C36" s="51"/>
    </row>
    <row r="37" spans="1:3" ht="26.2" x14ac:dyDescent="0.25">
      <c r="A37" s="31" t="s">
        <v>149</v>
      </c>
      <c r="B37" s="48" t="s">
        <v>258</v>
      </c>
      <c r="C37" s="51"/>
    </row>
    <row r="38" spans="1:3" x14ac:dyDescent="0.25">
      <c r="A38" s="31" t="s">
        <v>150</v>
      </c>
      <c r="B38" s="48" t="s">
        <v>259</v>
      </c>
      <c r="C38" s="51"/>
    </row>
    <row r="39" spans="1:3" x14ac:dyDescent="0.25">
      <c r="A39" s="31" t="s">
        <v>153</v>
      </c>
      <c r="B39" s="48" t="s">
        <v>260</v>
      </c>
      <c r="C39" s="51"/>
    </row>
    <row r="40" spans="1:3" x14ac:dyDescent="0.25">
      <c r="A40" s="31" t="s">
        <v>156</v>
      </c>
      <c r="B40" s="48" t="s">
        <v>261</v>
      </c>
      <c r="C40" s="51"/>
    </row>
    <row r="41" spans="1:3" ht="26.2" x14ac:dyDescent="0.25">
      <c r="A41" s="32" t="s">
        <v>159</v>
      </c>
      <c r="B41" s="48" t="s">
        <v>262</v>
      </c>
      <c r="C41" s="51"/>
    </row>
    <row r="42" spans="1:3" x14ac:dyDescent="0.25">
      <c r="A42" s="31" t="s">
        <v>162</v>
      </c>
      <c r="B42" s="48" t="s">
        <v>263</v>
      </c>
      <c r="C42" s="51"/>
    </row>
    <row r="43" spans="1:3" x14ac:dyDescent="0.25">
      <c r="A43" s="35" t="s">
        <v>164</v>
      </c>
      <c r="B43" s="48" t="s">
        <v>264</v>
      </c>
      <c r="C43" s="51"/>
    </row>
    <row r="44" spans="1:3" x14ac:dyDescent="0.25">
      <c r="A44" s="32" t="s">
        <v>167</v>
      </c>
      <c r="B44" s="48" t="s">
        <v>265</v>
      </c>
      <c r="C44" s="51"/>
    </row>
    <row r="45" spans="1:3" ht="39.299999999999997" x14ac:dyDescent="0.25">
      <c r="A45" s="32" t="s">
        <v>170</v>
      </c>
      <c r="B45" s="48" t="s">
        <v>266</v>
      </c>
      <c r="C45" s="51"/>
    </row>
    <row r="46" spans="1:3" ht="52.4" x14ac:dyDescent="0.25">
      <c r="A46" s="32" t="s">
        <v>173</v>
      </c>
      <c r="B46" s="48" t="s">
        <v>639</v>
      </c>
      <c r="C46" s="51"/>
    </row>
    <row r="47" spans="1:3" ht="39.299999999999997" x14ac:dyDescent="0.25">
      <c r="A47" s="144" t="s">
        <v>176</v>
      </c>
      <c r="B47" s="48" t="s">
        <v>267</v>
      </c>
      <c r="C47" s="51"/>
    </row>
    <row r="48" spans="1:3" ht="26.2" x14ac:dyDescent="0.25">
      <c r="A48" s="37" t="s">
        <v>177</v>
      </c>
      <c r="B48" s="48" t="s">
        <v>268</v>
      </c>
      <c r="C48" s="51"/>
    </row>
    <row r="49" spans="1:3" x14ac:dyDescent="0.25">
      <c r="A49" s="38" t="s">
        <v>180</v>
      </c>
      <c r="B49" s="48" t="s">
        <v>269</v>
      </c>
      <c r="C49" s="51"/>
    </row>
    <row r="50" spans="1:3" ht="26.2" x14ac:dyDescent="0.25">
      <c r="A50" s="144" t="s">
        <v>183</v>
      </c>
      <c r="B50" s="48" t="s">
        <v>270</v>
      </c>
      <c r="C50" s="51"/>
    </row>
    <row r="51" spans="1:3" x14ac:dyDescent="0.25">
      <c r="A51" s="144" t="s">
        <v>184</v>
      </c>
      <c r="B51" s="48" t="s">
        <v>271</v>
      </c>
      <c r="C51" s="51"/>
    </row>
    <row r="52" spans="1:3" ht="26.2" x14ac:dyDescent="0.25">
      <c r="A52" s="32" t="s">
        <v>189</v>
      </c>
      <c r="B52" s="48" t="s">
        <v>272</v>
      </c>
      <c r="C52" s="51"/>
    </row>
    <row r="53" spans="1:3" ht="26.2" x14ac:dyDescent="0.25">
      <c r="A53" s="144" t="s">
        <v>192</v>
      </c>
      <c r="B53" s="48" t="s">
        <v>273</v>
      </c>
      <c r="C53" s="51"/>
    </row>
    <row r="54" spans="1:3" ht="26.2" customHeight="1" x14ac:dyDescent="0.25">
      <c r="A54" s="148" t="s">
        <v>517</v>
      </c>
      <c r="B54" s="125" t="s">
        <v>640</v>
      </c>
      <c r="C54" s="51"/>
    </row>
    <row r="55" spans="1:3" ht="19.5" customHeight="1" x14ac:dyDescent="0.25">
      <c r="A55" s="144" t="s">
        <v>2</v>
      </c>
      <c r="B55" s="143" t="s">
        <v>476</v>
      </c>
      <c r="C55" s="51"/>
    </row>
    <row r="56" spans="1:3" ht="13.75" thickBot="1" x14ac:dyDescent="0.3">
      <c r="A56" s="115" t="s">
        <v>467</v>
      </c>
      <c r="B56" s="134" t="s">
        <v>476</v>
      </c>
      <c r="C56" s="52"/>
    </row>
    <row r="57" spans="1:3" ht="20.95" customHeight="1" thickBot="1" x14ac:dyDescent="0.3">
      <c r="A57" s="39" t="s">
        <v>468</v>
      </c>
      <c r="B57" s="126" t="s">
        <v>475</v>
      </c>
      <c r="C57" s="52"/>
    </row>
    <row r="58" spans="1:3" ht="32.25" customHeight="1" thickBot="1" x14ac:dyDescent="0.3">
      <c r="A58" s="39" t="s">
        <v>469</v>
      </c>
      <c r="B58" s="126" t="s">
        <v>586</v>
      </c>
      <c r="C58" s="52"/>
    </row>
    <row r="59" spans="1:3" ht="13.6" customHeight="1" thickBot="1" x14ac:dyDescent="0.3">
      <c r="A59" s="39" t="s">
        <v>526</v>
      </c>
      <c r="B59" s="126" t="s">
        <v>477</v>
      </c>
      <c r="C59" s="52"/>
    </row>
    <row r="60" spans="1:3" ht="41.25" customHeight="1" thickBot="1" x14ac:dyDescent="0.3">
      <c r="A60" s="39" t="s">
        <v>534</v>
      </c>
      <c r="B60" s="126" t="s">
        <v>629</v>
      </c>
      <c r="C60" s="52"/>
    </row>
    <row r="61" spans="1:3" ht="92.3" thickBot="1" x14ac:dyDescent="0.3">
      <c r="A61" s="45" t="s">
        <v>3</v>
      </c>
      <c r="B61" s="128" t="s">
        <v>641</v>
      </c>
      <c r="C61" s="52"/>
    </row>
    <row r="62" spans="1:3" ht="24.75" customHeight="1" thickBot="1" x14ac:dyDescent="0.3">
      <c r="A62" s="45" t="s">
        <v>4</v>
      </c>
      <c r="B62" s="128" t="s">
        <v>630</v>
      </c>
      <c r="C62" s="52"/>
    </row>
    <row r="63" spans="1:3" ht="17.2" customHeight="1" thickBot="1" x14ac:dyDescent="0.3">
      <c r="A63" s="45" t="s">
        <v>5</v>
      </c>
      <c r="B63" s="128" t="s">
        <v>478</v>
      </c>
      <c r="C63" s="52"/>
    </row>
    <row r="64" spans="1:3" ht="17.2" customHeight="1" thickBot="1" x14ac:dyDescent="0.3">
      <c r="A64" s="127" t="s">
        <v>6</v>
      </c>
      <c r="B64" s="126" t="s">
        <v>615</v>
      </c>
      <c r="C64" s="52"/>
    </row>
    <row r="65" spans="1:3" ht="26.85" thickBot="1" x14ac:dyDescent="0.3">
      <c r="A65" s="123" t="s">
        <v>27</v>
      </c>
      <c r="B65" s="126" t="s">
        <v>616</v>
      </c>
      <c r="C65" s="52"/>
    </row>
    <row r="66" spans="1:3" ht="26.85" thickBot="1" x14ac:dyDescent="0.3">
      <c r="A66" s="124" t="s">
        <v>281</v>
      </c>
      <c r="B66" s="126" t="s">
        <v>617</v>
      </c>
      <c r="C66" s="52"/>
    </row>
    <row r="67" spans="1:3" ht="26.2" x14ac:dyDescent="0.25">
      <c r="A67" s="41" t="s">
        <v>454</v>
      </c>
      <c r="B67" s="126" t="s">
        <v>479</v>
      </c>
      <c r="C67" s="52"/>
    </row>
    <row r="68" spans="1:3" ht="91.65" x14ac:dyDescent="0.25">
      <c r="A68" s="42" t="s">
        <v>455</v>
      </c>
      <c r="B68" s="126" t="s">
        <v>505</v>
      </c>
      <c r="C68" s="52"/>
    </row>
    <row r="69" spans="1:3" ht="39.299999999999997" x14ac:dyDescent="0.25">
      <c r="A69" s="42" t="s">
        <v>474</v>
      </c>
      <c r="B69" s="126" t="s">
        <v>480</v>
      </c>
      <c r="C69" s="52"/>
    </row>
    <row r="70" spans="1:3" ht="39.950000000000003" thickBot="1" x14ac:dyDescent="0.3">
      <c r="A70" s="116" t="s">
        <v>496</v>
      </c>
      <c r="B70" s="126" t="s">
        <v>618</v>
      </c>
      <c r="C70" s="52"/>
    </row>
    <row r="71" spans="1:3" ht="39.950000000000003" thickBot="1" x14ac:dyDescent="0.3">
      <c r="A71" s="117" t="s">
        <v>544</v>
      </c>
      <c r="B71" s="126" t="s">
        <v>619</v>
      </c>
      <c r="C71" s="52"/>
    </row>
    <row r="72" spans="1:3" ht="39.799999999999997" customHeight="1" x14ac:dyDescent="0.25">
      <c r="A72" s="118" t="s">
        <v>546</v>
      </c>
      <c r="B72" s="128" t="s">
        <v>595</v>
      </c>
      <c r="C72" s="52"/>
    </row>
    <row r="73" spans="1:3" ht="31.6" customHeight="1" x14ac:dyDescent="0.25">
      <c r="A73" s="121" t="s">
        <v>7</v>
      </c>
      <c r="B73" s="126" t="s">
        <v>621</v>
      </c>
      <c r="C73" s="52"/>
    </row>
    <row r="74" spans="1:3" ht="63" customHeight="1" thickBot="1" x14ac:dyDescent="0.3">
      <c r="A74" s="40" t="s">
        <v>551</v>
      </c>
      <c r="B74" s="126" t="s">
        <v>632</v>
      </c>
      <c r="C74" s="52"/>
    </row>
    <row r="75" spans="1:3" ht="72" customHeight="1" x14ac:dyDescent="0.25">
      <c r="A75" s="43" t="s">
        <v>553</v>
      </c>
      <c r="B75" s="128" t="s">
        <v>600</v>
      </c>
      <c r="C75" s="52"/>
    </row>
    <row r="76" spans="1:3" ht="28.5" customHeight="1" x14ac:dyDescent="0.25">
      <c r="A76" s="120" t="s">
        <v>624</v>
      </c>
      <c r="B76" s="128" t="s">
        <v>628</v>
      </c>
      <c r="C76" s="52"/>
    </row>
    <row r="77" spans="1:3" ht="27.85" customHeight="1" x14ac:dyDescent="0.25">
      <c r="A77" s="44" t="s">
        <v>555</v>
      </c>
      <c r="B77" s="128" t="s">
        <v>602</v>
      </c>
      <c r="C77" s="52"/>
    </row>
    <row r="78" spans="1:3" ht="30.8" customHeight="1" x14ac:dyDescent="0.25">
      <c r="A78" s="119" t="s">
        <v>556</v>
      </c>
      <c r="B78" s="128" t="s">
        <v>603</v>
      </c>
      <c r="C78" s="52"/>
    </row>
    <row r="79" spans="1:3" ht="92.95" customHeight="1" x14ac:dyDescent="0.25">
      <c r="A79" s="119" t="s">
        <v>559</v>
      </c>
      <c r="B79" s="128" t="s">
        <v>638</v>
      </c>
      <c r="C79" s="52"/>
    </row>
    <row r="80" spans="1:3" ht="13.75" thickBot="1" x14ac:dyDescent="0.3">
      <c r="A80" s="129" t="s">
        <v>561</v>
      </c>
      <c r="B80" s="126" t="s">
        <v>622</v>
      </c>
      <c r="C80" s="52"/>
    </row>
    <row r="81" spans="1:3" ht="32.25" customHeight="1" x14ac:dyDescent="0.25">
      <c r="A81" s="130" t="s">
        <v>563</v>
      </c>
      <c r="B81" s="126" t="s">
        <v>623</v>
      </c>
      <c r="C81" s="52"/>
    </row>
    <row r="82" spans="1:3" x14ac:dyDescent="0.25">
      <c r="A82" s="132" t="s">
        <v>614</v>
      </c>
      <c r="B82" s="131" t="s">
        <v>608</v>
      </c>
      <c r="C82" s="52"/>
    </row>
    <row r="83" spans="1:3" ht="248.75" x14ac:dyDescent="0.25">
      <c r="A83" s="179" t="s">
        <v>566</v>
      </c>
      <c r="B83" s="126" t="s">
        <v>481</v>
      </c>
      <c r="C83" s="52"/>
    </row>
    <row r="84" spans="1:3" ht="320.25" customHeight="1" x14ac:dyDescent="0.25">
      <c r="A84" s="179"/>
      <c r="B84" s="133" t="s">
        <v>482</v>
      </c>
      <c r="C84" s="52"/>
    </row>
    <row r="85" spans="1:3" x14ac:dyDescent="0.25">
      <c r="A85" s="56" t="s">
        <v>568</v>
      </c>
      <c r="B85" s="134" t="s">
        <v>483</v>
      </c>
      <c r="C85" s="52"/>
    </row>
    <row r="86" spans="1:3" x14ac:dyDescent="0.25">
      <c r="A86" s="135" t="s">
        <v>570</v>
      </c>
      <c r="B86" s="131" t="s">
        <v>483</v>
      </c>
      <c r="C86" s="52"/>
    </row>
    <row r="87" spans="1:3" ht="13.75" thickBot="1" x14ac:dyDescent="0.3">
      <c r="A87" s="56" t="s">
        <v>571</v>
      </c>
      <c r="B87" s="126" t="s">
        <v>484</v>
      </c>
      <c r="C87" s="52"/>
    </row>
    <row r="88" spans="1:3" ht="13.75" thickBot="1" x14ac:dyDescent="0.3">
      <c r="A88" s="178" t="s">
        <v>573</v>
      </c>
      <c r="B88" s="133" t="s">
        <v>485</v>
      </c>
      <c r="C88" s="52"/>
    </row>
    <row r="89" spans="1:3" ht="13.75" thickBot="1" x14ac:dyDescent="0.3">
      <c r="A89" s="178"/>
      <c r="B89" s="138"/>
      <c r="C89" s="52"/>
    </row>
    <row r="90" spans="1:3" ht="13.75" thickBot="1" x14ac:dyDescent="0.3">
      <c r="A90" s="178"/>
      <c r="B90" s="139" t="s">
        <v>486</v>
      </c>
      <c r="C90" s="55"/>
    </row>
    <row r="91" spans="1:3" ht="13.75" thickBot="1" x14ac:dyDescent="0.3">
      <c r="A91" s="178"/>
      <c r="B91" s="138"/>
      <c r="C91" s="52"/>
    </row>
    <row r="92" spans="1:3" ht="13.75" thickBot="1" x14ac:dyDescent="0.3">
      <c r="A92" s="178"/>
      <c r="B92" s="139" t="s">
        <v>487</v>
      </c>
      <c r="C92" s="55"/>
    </row>
    <row r="93" spans="1:3" ht="13.75" thickBot="1" x14ac:dyDescent="0.3">
      <c r="A93" s="178"/>
      <c r="B93" s="138"/>
      <c r="C93" s="52"/>
    </row>
    <row r="94" spans="1:3" ht="13.75" thickBot="1" x14ac:dyDescent="0.3">
      <c r="A94" s="178"/>
      <c r="B94" s="139" t="s">
        <v>488</v>
      </c>
      <c r="C94" s="55"/>
    </row>
    <row r="95" spans="1:3" ht="13.75" thickBot="1" x14ac:dyDescent="0.3">
      <c r="A95" s="178"/>
      <c r="B95" s="138"/>
      <c r="C95" s="52"/>
    </row>
    <row r="96" spans="1:3" ht="13.75" thickBot="1" x14ac:dyDescent="0.3">
      <c r="A96" s="178"/>
      <c r="B96" s="138"/>
      <c r="C96" s="52"/>
    </row>
    <row r="97" spans="1:3" ht="13.75" thickBot="1" x14ac:dyDescent="0.3">
      <c r="A97" s="178"/>
      <c r="B97" s="140" t="s">
        <v>489</v>
      </c>
      <c r="C97" s="54"/>
    </row>
    <row r="98" spans="1:3" ht="13.75" thickBot="1" x14ac:dyDescent="0.3">
      <c r="A98" s="178"/>
      <c r="B98" s="138"/>
      <c r="C98" s="52"/>
    </row>
    <row r="99" spans="1:3" ht="13.75" thickBot="1" x14ac:dyDescent="0.3">
      <c r="A99" s="178"/>
      <c r="B99" s="140" t="s">
        <v>490</v>
      </c>
      <c r="C99" s="54"/>
    </row>
    <row r="100" spans="1:3" ht="13.75" thickBot="1" x14ac:dyDescent="0.3">
      <c r="A100" s="178"/>
      <c r="B100" s="138"/>
      <c r="C100" s="52"/>
    </row>
    <row r="101" spans="1:3" ht="13.75" thickBot="1" x14ac:dyDescent="0.3">
      <c r="A101" s="178"/>
      <c r="B101" s="140" t="s">
        <v>491</v>
      </c>
      <c r="C101" s="54"/>
    </row>
    <row r="102" spans="1:3" ht="13.75" thickBot="1" x14ac:dyDescent="0.3">
      <c r="A102" s="178"/>
      <c r="B102" s="138"/>
      <c r="C102" s="52"/>
    </row>
    <row r="103" spans="1:3" ht="13.75" thickBot="1" x14ac:dyDescent="0.3">
      <c r="A103" s="178"/>
      <c r="B103" s="140" t="s">
        <v>492</v>
      </c>
      <c r="C103" s="54"/>
    </row>
    <row r="104" spans="1:3" ht="13.75" thickBot="1" x14ac:dyDescent="0.3">
      <c r="A104" s="178"/>
      <c r="B104" s="138"/>
      <c r="C104" s="52"/>
    </row>
    <row r="105" spans="1:3" ht="13.75" thickBot="1" x14ac:dyDescent="0.3">
      <c r="A105" s="178"/>
      <c r="B105" s="140" t="s">
        <v>493</v>
      </c>
      <c r="C105" s="54"/>
    </row>
    <row r="106" spans="1:3" ht="13.75" thickBot="1" x14ac:dyDescent="0.3">
      <c r="A106" s="178"/>
      <c r="B106" s="138"/>
      <c r="C106" s="52"/>
    </row>
    <row r="107" spans="1:3" ht="13.75" thickBot="1" x14ac:dyDescent="0.3">
      <c r="A107" s="178"/>
      <c r="B107" s="140" t="s">
        <v>494</v>
      </c>
      <c r="C107" s="54"/>
    </row>
    <row r="108" spans="1:3" ht="13.75" thickBot="1" x14ac:dyDescent="0.3">
      <c r="A108" s="178"/>
      <c r="B108" s="138"/>
      <c r="C108" s="52"/>
    </row>
    <row r="109" spans="1:3" ht="13.75" thickBot="1" x14ac:dyDescent="0.3">
      <c r="A109" s="178"/>
      <c r="B109" s="138"/>
      <c r="C109" s="52"/>
    </row>
    <row r="110" spans="1:3" ht="13.75" thickBot="1" x14ac:dyDescent="0.3">
      <c r="A110" s="178"/>
      <c r="B110" s="140" t="s">
        <v>497</v>
      </c>
      <c r="C110" s="54"/>
    </row>
    <row r="111" spans="1:3" ht="13.75" thickBot="1" x14ac:dyDescent="0.3">
      <c r="A111" s="178"/>
      <c r="B111" s="138"/>
      <c r="C111" s="52"/>
    </row>
    <row r="112" spans="1:3" ht="13.75" thickBot="1" x14ac:dyDescent="0.3">
      <c r="A112" s="178"/>
      <c r="B112" s="141"/>
      <c r="C112" s="52"/>
    </row>
    <row r="113" spans="1:3" ht="26.85" thickBot="1" x14ac:dyDescent="0.3">
      <c r="A113" s="178"/>
      <c r="B113" s="142" t="s">
        <v>495</v>
      </c>
      <c r="C113" s="53"/>
    </row>
    <row r="114" spans="1:3" ht="13.75" thickBot="1" x14ac:dyDescent="0.3">
      <c r="A114" s="45" t="s">
        <v>574</v>
      </c>
      <c r="B114" s="134" t="s">
        <v>483</v>
      </c>
      <c r="C114" s="52"/>
    </row>
    <row r="115" spans="1:3" ht="223.2" thickBot="1" x14ac:dyDescent="0.3">
      <c r="A115" s="136" t="s">
        <v>575</v>
      </c>
      <c r="B115" s="126" t="s">
        <v>613</v>
      </c>
      <c r="C115" s="52"/>
    </row>
    <row r="116" spans="1:3" x14ac:dyDescent="0.25">
      <c r="A116" s="56" t="s">
        <v>578</v>
      </c>
      <c r="B116" s="126" t="s">
        <v>498</v>
      </c>
      <c r="C116" s="52"/>
    </row>
    <row r="117" spans="1:3" x14ac:dyDescent="0.25">
      <c r="A117" s="122" t="s">
        <v>579</v>
      </c>
      <c r="B117" s="137" t="s">
        <v>581</v>
      </c>
    </row>
  </sheetData>
  <mergeCells count="2">
    <mergeCell ref="A88:A113"/>
    <mergeCell ref="A83:A84"/>
  </mergeCells>
  <pageMargins left="0.511811024" right="0.511811024" top="0.78740157499999996" bottom="0.78740157499999996" header="0.31496062000000002" footer="0.31496062000000002"/>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G1" sqref="G1"/>
    </sheetView>
  </sheetViews>
  <sheetFormatPr defaultRowHeight="12.45" x14ac:dyDescent="0.2"/>
  <cols>
    <col min="1" max="1" width="2.88671875" style="46" bestFit="1" customWidth="1"/>
    <col min="2" max="2" width="28.109375" style="46" customWidth="1"/>
    <col min="3" max="3" width="23.33203125" style="46" customWidth="1"/>
    <col min="4" max="4" width="10.5546875" style="46" customWidth="1"/>
    <col min="5" max="5" width="20.88671875" style="46" customWidth="1"/>
    <col min="6" max="6" width="12.44140625" style="46" customWidth="1"/>
    <col min="7" max="7" width="34.109375" style="46" bestFit="1" customWidth="1"/>
    <col min="8" max="8" width="21" style="46" customWidth="1"/>
    <col min="9" max="9" width="20.109375" style="46" bestFit="1" customWidth="1"/>
    <col min="10" max="256" width="9.109375" style="46"/>
    <col min="257" max="257" width="2.88671875" style="46" bestFit="1" customWidth="1"/>
    <col min="258" max="258" width="28.109375" style="46" customWidth="1"/>
    <col min="259" max="259" width="23.33203125" style="46" customWidth="1"/>
    <col min="260" max="260" width="10.5546875" style="46" customWidth="1"/>
    <col min="261" max="261" width="20.88671875" style="46" customWidth="1"/>
    <col min="262" max="262" width="12.44140625" style="46" customWidth="1"/>
    <col min="263" max="263" width="13.88671875" style="46" customWidth="1"/>
    <col min="264" max="264" width="13" style="46" customWidth="1"/>
    <col min="265" max="512" width="9.109375" style="46"/>
    <col min="513" max="513" width="2.88671875" style="46" bestFit="1" customWidth="1"/>
    <col min="514" max="514" width="28.109375" style="46" customWidth="1"/>
    <col min="515" max="515" width="23.33203125" style="46" customWidth="1"/>
    <col min="516" max="516" width="10.5546875" style="46" customWidth="1"/>
    <col min="517" max="517" width="20.88671875" style="46" customWidth="1"/>
    <col min="518" max="518" width="12.44140625" style="46" customWidth="1"/>
    <col min="519" max="519" width="13.88671875" style="46" customWidth="1"/>
    <col min="520" max="520" width="13" style="46" customWidth="1"/>
    <col min="521" max="768" width="9.109375" style="46"/>
    <col min="769" max="769" width="2.88671875" style="46" bestFit="1" customWidth="1"/>
    <col min="770" max="770" width="28.109375" style="46" customWidth="1"/>
    <col min="771" max="771" width="23.33203125" style="46" customWidth="1"/>
    <col min="772" max="772" width="10.5546875" style="46" customWidth="1"/>
    <col min="773" max="773" width="20.88671875" style="46" customWidth="1"/>
    <col min="774" max="774" width="12.44140625" style="46" customWidth="1"/>
    <col min="775" max="775" width="13.88671875" style="46" customWidth="1"/>
    <col min="776" max="776" width="13" style="46" customWidth="1"/>
    <col min="777" max="1024" width="9.109375" style="46"/>
    <col min="1025" max="1025" width="2.88671875" style="46" bestFit="1" customWidth="1"/>
    <col min="1026" max="1026" width="28.109375" style="46" customWidth="1"/>
    <col min="1027" max="1027" width="23.33203125" style="46" customWidth="1"/>
    <col min="1028" max="1028" width="10.5546875" style="46" customWidth="1"/>
    <col min="1029" max="1029" width="20.88671875" style="46" customWidth="1"/>
    <col min="1030" max="1030" width="12.44140625" style="46" customWidth="1"/>
    <col min="1031" max="1031" width="13.88671875" style="46" customWidth="1"/>
    <col min="1032" max="1032" width="13" style="46" customWidth="1"/>
    <col min="1033" max="1280" width="9.109375" style="46"/>
    <col min="1281" max="1281" width="2.88671875" style="46" bestFit="1" customWidth="1"/>
    <col min="1282" max="1282" width="28.109375" style="46" customWidth="1"/>
    <col min="1283" max="1283" width="23.33203125" style="46" customWidth="1"/>
    <col min="1284" max="1284" width="10.5546875" style="46" customWidth="1"/>
    <col min="1285" max="1285" width="20.88671875" style="46" customWidth="1"/>
    <col min="1286" max="1286" width="12.44140625" style="46" customWidth="1"/>
    <col min="1287" max="1287" width="13.88671875" style="46" customWidth="1"/>
    <col min="1288" max="1288" width="13" style="46" customWidth="1"/>
    <col min="1289" max="1536" width="9.109375" style="46"/>
    <col min="1537" max="1537" width="2.88671875" style="46" bestFit="1" customWidth="1"/>
    <col min="1538" max="1538" width="28.109375" style="46" customWidth="1"/>
    <col min="1539" max="1539" width="23.33203125" style="46" customWidth="1"/>
    <col min="1540" max="1540" width="10.5546875" style="46" customWidth="1"/>
    <col min="1541" max="1541" width="20.88671875" style="46" customWidth="1"/>
    <col min="1542" max="1542" width="12.44140625" style="46" customWidth="1"/>
    <col min="1543" max="1543" width="13.88671875" style="46" customWidth="1"/>
    <col min="1544" max="1544" width="13" style="46" customWidth="1"/>
    <col min="1545" max="1792" width="9.109375" style="46"/>
    <col min="1793" max="1793" width="2.88671875" style="46" bestFit="1" customWidth="1"/>
    <col min="1794" max="1794" width="28.109375" style="46" customWidth="1"/>
    <col min="1795" max="1795" width="23.33203125" style="46" customWidth="1"/>
    <col min="1796" max="1796" width="10.5546875" style="46" customWidth="1"/>
    <col min="1797" max="1797" width="20.88671875" style="46" customWidth="1"/>
    <col min="1798" max="1798" width="12.44140625" style="46" customWidth="1"/>
    <col min="1799" max="1799" width="13.88671875" style="46" customWidth="1"/>
    <col min="1800" max="1800" width="13" style="46" customWidth="1"/>
    <col min="1801" max="2048" width="9.109375" style="46"/>
    <col min="2049" max="2049" width="2.88671875" style="46" bestFit="1" customWidth="1"/>
    <col min="2050" max="2050" width="28.109375" style="46" customWidth="1"/>
    <col min="2051" max="2051" width="23.33203125" style="46" customWidth="1"/>
    <col min="2052" max="2052" width="10.5546875" style="46" customWidth="1"/>
    <col min="2053" max="2053" width="20.88671875" style="46" customWidth="1"/>
    <col min="2054" max="2054" width="12.44140625" style="46" customWidth="1"/>
    <col min="2055" max="2055" width="13.88671875" style="46" customWidth="1"/>
    <col min="2056" max="2056" width="13" style="46" customWidth="1"/>
    <col min="2057" max="2304" width="9.109375" style="46"/>
    <col min="2305" max="2305" width="2.88671875" style="46" bestFit="1" customWidth="1"/>
    <col min="2306" max="2306" width="28.109375" style="46" customWidth="1"/>
    <col min="2307" max="2307" width="23.33203125" style="46" customWidth="1"/>
    <col min="2308" max="2308" width="10.5546875" style="46" customWidth="1"/>
    <col min="2309" max="2309" width="20.88671875" style="46" customWidth="1"/>
    <col min="2310" max="2310" width="12.44140625" style="46" customWidth="1"/>
    <col min="2311" max="2311" width="13.88671875" style="46" customWidth="1"/>
    <col min="2312" max="2312" width="13" style="46" customWidth="1"/>
    <col min="2313" max="2560" width="9.109375" style="46"/>
    <col min="2561" max="2561" width="2.88671875" style="46" bestFit="1" customWidth="1"/>
    <col min="2562" max="2562" width="28.109375" style="46" customWidth="1"/>
    <col min="2563" max="2563" width="23.33203125" style="46" customWidth="1"/>
    <col min="2564" max="2564" width="10.5546875" style="46" customWidth="1"/>
    <col min="2565" max="2565" width="20.88671875" style="46" customWidth="1"/>
    <col min="2566" max="2566" width="12.44140625" style="46" customWidth="1"/>
    <col min="2567" max="2567" width="13.88671875" style="46" customWidth="1"/>
    <col min="2568" max="2568" width="13" style="46" customWidth="1"/>
    <col min="2569" max="2816" width="9.109375" style="46"/>
    <col min="2817" max="2817" width="2.88671875" style="46" bestFit="1" customWidth="1"/>
    <col min="2818" max="2818" width="28.109375" style="46" customWidth="1"/>
    <col min="2819" max="2819" width="23.33203125" style="46" customWidth="1"/>
    <col min="2820" max="2820" width="10.5546875" style="46" customWidth="1"/>
    <col min="2821" max="2821" width="20.88671875" style="46" customWidth="1"/>
    <col min="2822" max="2822" width="12.44140625" style="46" customWidth="1"/>
    <col min="2823" max="2823" width="13.88671875" style="46" customWidth="1"/>
    <col min="2824" max="2824" width="13" style="46" customWidth="1"/>
    <col min="2825" max="3072" width="9.109375" style="46"/>
    <col min="3073" max="3073" width="2.88671875" style="46" bestFit="1" customWidth="1"/>
    <col min="3074" max="3074" width="28.109375" style="46" customWidth="1"/>
    <col min="3075" max="3075" width="23.33203125" style="46" customWidth="1"/>
    <col min="3076" max="3076" width="10.5546875" style="46" customWidth="1"/>
    <col min="3077" max="3077" width="20.88671875" style="46" customWidth="1"/>
    <col min="3078" max="3078" width="12.44140625" style="46" customWidth="1"/>
    <col min="3079" max="3079" width="13.88671875" style="46" customWidth="1"/>
    <col min="3080" max="3080" width="13" style="46" customWidth="1"/>
    <col min="3081" max="3328" width="9.109375" style="46"/>
    <col min="3329" max="3329" width="2.88671875" style="46" bestFit="1" customWidth="1"/>
    <col min="3330" max="3330" width="28.109375" style="46" customWidth="1"/>
    <col min="3331" max="3331" width="23.33203125" style="46" customWidth="1"/>
    <col min="3332" max="3332" width="10.5546875" style="46" customWidth="1"/>
    <col min="3333" max="3333" width="20.88671875" style="46" customWidth="1"/>
    <col min="3334" max="3334" width="12.44140625" style="46" customWidth="1"/>
    <col min="3335" max="3335" width="13.88671875" style="46" customWidth="1"/>
    <col min="3336" max="3336" width="13" style="46" customWidth="1"/>
    <col min="3337" max="3584" width="9.109375" style="46"/>
    <col min="3585" max="3585" width="2.88671875" style="46" bestFit="1" customWidth="1"/>
    <col min="3586" max="3586" width="28.109375" style="46" customWidth="1"/>
    <col min="3587" max="3587" width="23.33203125" style="46" customWidth="1"/>
    <col min="3588" max="3588" width="10.5546875" style="46" customWidth="1"/>
    <col min="3589" max="3589" width="20.88671875" style="46" customWidth="1"/>
    <col min="3590" max="3590" width="12.44140625" style="46" customWidth="1"/>
    <col min="3591" max="3591" width="13.88671875" style="46" customWidth="1"/>
    <col min="3592" max="3592" width="13" style="46" customWidth="1"/>
    <col min="3593" max="3840" width="9.109375" style="46"/>
    <col min="3841" max="3841" width="2.88671875" style="46" bestFit="1" customWidth="1"/>
    <col min="3842" max="3842" width="28.109375" style="46" customWidth="1"/>
    <col min="3843" max="3843" width="23.33203125" style="46" customWidth="1"/>
    <col min="3844" max="3844" width="10.5546875" style="46" customWidth="1"/>
    <col min="3845" max="3845" width="20.88671875" style="46" customWidth="1"/>
    <col min="3846" max="3846" width="12.44140625" style="46" customWidth="1"/>
    <col min="3847" max="3847" width="13.88671875" style="46" customWidth="1"/>
    <col min="3848" max="3848" width="13" style="46" customWidth="1"/>
    <col min="3849" max="4096" width="9.109375" style="46"/>
    <col min="4097" max="4097" width="2.88671875" style="46" bestFit="1" customWidth="1"/>
    <col min="4098" max="4098" width="28.109375" style="46" customWidth="1"/>
    <col min="4099" max="4099" width="23.33203125" style="46" customWidth="1"/>
    <col min="4100" max="4100" width="10.5546875" style="46" customWidth="1"/>
    <col min="4101" max="4101" width="20.88671875" style="46" customWidth="1"/>
    <col min="4102" max="4102" width="12.44140625" style="46" customWidth="1"/>
    <col min="4103" max="4103" width="13.88671875" style="46" customWidth="1"/>
    <col min="4104" max="4104" width="13" style="46" customWidth="1"/>
    <col min="4105" max="4352" width="9.109375" style="46"/>
    <col min="4353" max="4353" width="2.88671875" style="46" bestFit="1" customWidth="1"/>
    <col min="4354" max="4354" width="28.109375" style="46" customWidth="1"/>
    <col min="4355" max="4355" width="23.33203125" style="46" customWidth="1"/>
    <col min="4356" max="4356" width="10.5546875" style="46" customWidth="1"/>
    <col min="4357" max="4357" width="20.88671875" style="46" customWidth="1"/>
    <col min="4358" max="4358" width="12.44140625" style="46" customWidth="1"/>
    <col min="4359" max="4359" width="13.88671875" style="46" customWidth="1"/>
    <col min="4360" max="4360" width="13" style="46" customWidth="1"/>
    <col min="4361" max="4608" width="9.109375" style="46"/>
    <col min="4609" max="4609" width="2.88671875" style="46" bestFit="1" customWidth="1"/>
    <col min="4610" max="4610" width="28.109375" style="46" customWidth="1"/>
    <col min="4611" max="4611" width="23.33203125" style="46" customWidth="1"/>
    <col min="4612" max="4612" width="10.5546875" style="46" customWidth="1"/>
    <col min="4613" max="4613" width="20.88671875" style="46" customWidth="1"/>
    <col min="4614" max="4614" width="12.44140625" style="46" customWidth="1"/>
    <col min="4615" max="4615" width="13.88671875" style="46" customWidth="1"/>
    <col min="4616" max="4616" width="13" style="46" customWidth="1"/>
    <col min="4617" max="4864" width="9.109375" style="46"/>
    <col min="4865" max="4865" width="2.88671875" style="46" bestFit="1" customWidth="1"/>
    <col min="4866" max="4866" width="28.109375" style="46" customWidth="1"/>
    <col min="4867" max="4867" width="23.33203125" style="46" customWidth="1"/>
    <col min="4868" max="4868" width="10.5546875" style="46" customWidth="1"/>
    <col min="4869" max="4869" width="20.88671875" style="46" customWidth="1"/>
    <col min="4870" max="4870" width="12.44140625" style="46" customWidth="1"/>
    <col min="4871" max="4871" width="13.88671875" style="46" customWidth="1"/>
    <col min="4872" max="4872" width="13" style="46" customWidth="1"/>
    <col min="4873" max="5120" width="9.109375" style="46"/>
    <col min="5121" max="5121" width="2.88671875" style="46" bestFit="1" customWidth="1"/>
    <col min="5122" max="5122" width="28.109375" style="46" customWidth="1"/>
    <col min="5123" max="5123" width="23.33203125" style="46" customWidth="1"/>
    <col min="5124" max="5124" width="10.5546875" style="46" customWidth="1"/>
    <col min="5125" max="5125" width="20.88671875" style="46" customWidth="1"/>
    <col min="5126" max="5126" width="12.44140625" style="46" customWidth="1"/>
    <col min="5127" max="5127" width="13.88671875" style="46" customWidth="1"/>
    <col min="5128" max="5128" width="13" style="46" customWidth="1"/>
    <col min="5129" max="5376" width="9.109375" style="46"/>
    <col min="5377" max="5377" width="2.88671875" style="46" bestFit="1" customWidth="1"/>
    <col min="5378" max="5378" width="28.109375" style="46" customWidth="1"/>
    <col min="5379" max="5379" width="23.33203125" style="46" customWidth="1"/>
    <col min="5380" max="5380" width="10.5546875" style="46" customWidth="1"/>
    <col min="5381" max="5381" width="20.88671875" style="46" customWidth="1"/>
    <col min="5382" max="5382" width="12.44140625" style="46" customWidth="1"/>
    <col min="5383" max="5383" width="13.88671875" style="46" customWidth="1"/>
    <col min="5384" max="5384" width="13" style="46" customWidth="1"/>
    <col min="5385" max="5632" width="9.109375" style="46"/>
    <col min="5633" max="5633" width="2.88671875" style="46" bestFit="1" customWidth="1"/>
    <col min="5634" max="5634" width="28.109375" style="46" customWidth="1"/>
    <col min="5635" max="5635" width="23.33203125" style="46" customWidth="1"/>
    <col min="5636" max="5636" width="10.5546875" style="46" customWidth="1"/>
    <col min="5637" max="5637" width="20.88671875" style="46" customWidth="1"/>
    <col min="5638" max="5638" width="12.44140625" style="46" customWidth="1"/>
    <col min="5639" max="5639" width="13.88671875" style="46" customWidth="1"/>
    <col min="5640" max="5640" width="13" style="46" customWidth="1"/>
    <col min="5641" max="5888" width="9.109375" style="46"/>
    <col min="5889" max="5889" width="2.88671875" style="46" bestFit="1" customWidth="1"/>
    <col min="5890" max="5890" width="28.109375" style="46" customWidth="1"/>
    <col min="5891" max="5891" width="23.33203125" style="46" customWidth="1"/>
    <col min="5892" max="5892" width="10.5546875" style="46" customWidth="1"/>
    <col min="5893" max="5893" width="20.88671875" style="46" customWidth="1"/>
    <col min="5894" max="5894" width="12.44140625" style="46" customWidth="1"/>
    <col min="5895" max="5895" width="13.88671875" style="46" customWidth="1"/>
    <col min="5896" max="5896" width="13" style="46" customWidth="1"/>
    <col min="5897" max="6144" width="9.109375" style="46"/>
    <col min="6145" max="6145" width="2.88671875" style="46" bestFit="1" customWidth="1"/>
    <col min="6146" max="6146" width="28.109375" style="46" customWidth="1"/>
    <col min="6147" max="6147" width="23.33203125" style="46" customWidth="1"/>
    <col min="6148" max="6148" width="10.5546875" style="46" customWidth="1"/>
    <col min="6149" max="6149" width="20.88671875" style="46" customWidth="1"/>
    <col min="6150" max="6150" width="12.44140625" style="46" customWidth="1"/>
    <col min="6151" max="6151" width="13.88671875" style="46" customWidth="1"/>
    <col min="6152" max="6152" width="13" style="46" customWidth="1"/>
    <col min="6153" max="6400" width="9.109375" style="46"/>
    <col min="6401" max="6401" width="2.88671875" style="46" bestFit="1" customWidth="1"/>
    <col min="6402" max="6402" width="28.109375" style="46" customWidth="1"/>
    <col min="6403" max="6403" width="23.33203125" style="46" customWidth="1"/>
    <col min="6404" max="6404" width="10.5546875" style="46" customWidth="1"/>
    <col min="6405" max="6405" width="20.88671875" style="46" customWidth="1"/>
    <col min="6406" max="6406" width="12.44140625" style="46" customWidth="1"/>
    <col min="6407" max="6407" width="13.88671875" style="46" customWidth="1"/>
    <col min="6408" max="6408" width="13" style="46" customWidth="1"/>
    <col min="6409" max="6656" width="9.109375" style="46"/>
    <col min="6657" max="6657" width="2.88671875" style="46" bestFit="1" customWidth="1"/>
    <col min="6658" max="6658" width="28.109375" style="46" customWidth="1"/>
    <col min="6659" max="6659" width="23.33203125" style="46" customWidth="1"/>
    <col min="6660" max="6660" width="10.5546875" style="46" customWidth="1"/>
    <col min="6661" max="6661" width="20.88671875" style="46" customWidth="1"/>
    <col min="6662" max="6662" width="12.44140625" style="46" customWidth="1"/>
    <col min="6663" max="6663" width="13.88671875" style="46" customWidth="1"/>
    <col min="6664" max="6664" width="13" style="46" customWidth="1"/>
    <col min="6665" max="6912" width="9.109375" style="46"/>
    <col min="6913" max="6913" width="2.88671875" style="46" bestFit="1" customWidth="1"/>
    <col min="6914" max="6914" width="28.109375" style="46" customWidth="1"/>
    <col min="6915" max="6915" width="23.33203125" style="46" customWidth="1"/>
    <col min="6916" max="6916" width="10.5546875" style="46" customWidth="1"/>
    <col min="6917" max="6917" width="20.88671875" style="46" customWidth="1"/>
    <col min="6918" max="6918" width="12.44140625" style="46" customWidth="1"/>
    <col min="6919" max="6919" width="13.88671875" style="46" customWidth="1"/>
    <col min="6920" max="6920" width="13" style="46" customWidth="1"/>
    <col min="6921" max="7168" width="9.109375" style="46"/>
    <col min="7169" max="7169" width="2.88671875" style="46" bestFit="1" customWidth="1"/>
    <col min="7170" max="7170" width="28.109375" style="46" customWidth="1"/>
    <col min="7171" max="7171" width="23.33203125" style="46" customWidth="1"/>
    <col min="7172" max="7172" width="10.5546875" style="46" customWidth="1"/>
    <col min="7173" max="7173" width="20.88671875" style="46" customWidth="1"/>
    <col min="7174" max="7174" width="12.44140625" style="46" customWidth="1"/>
    <col min="7175" max="7175" width="13.88671875" style="46" customWidth="1"/>
    <col min="7176" max="7176" width="13" style="46" customWidth="1"/>
    <col min="7177" max="7424" width="9.109375" style="46"/>
    <col min="7425" max="7425" width="2.88671875" style="46" bestFit="1" customWidth="1"/>
    <col min="7426" max="7426" width="28.109375" style="46" customWidth="1"/>
    <col min="7427" max="7427" width="23.33203125" style="46" customWidth="1"/>
    <col min="7428" max="7428" width="10.5546875" style="46" customWidth="1"/>
    <col min="7429" max="7429" width="20.88671875" style="46" customWidth="1"/>
    <col min="7430" max="7430" width="12.44140625" style="46" customWidth="1"/>
    <col min="7431" max="7431" width="13.88671875" style="46" customWidth="1"/>
    <col min="7432" max="7432" width="13" style="46" customWidth="1"/>
    <col min="7433" max="7680" width="9.109375" style="46"/>
    <col min="7681" max="7681" width="2.88671875" style="46" bestFit="1" customWidth="1"/>
    <col min="7682" max="7682" width="28.109375" style="46" customWidth="1"/>
    <col min="7683" max="7683" width="23.33203125" style="46" customWidth="1"/>
    <col min="7684" max="7684" width="10.5546875" style="46" customWidth="1"/>
    <col min="7685" max="7685" width="20.88671875" style="46" customWidth="1"/>
    <col min="7686" max="7686" width="12.44140625" style="46" customWidth="1"/>
    <col min="7687" max="7687" width="13.88671875" style="46" customWidth="1"/>
    <col min="7688" max="7688" width="13" style="46" customWidth="1"/>
    <col min="7689" max="7936" width="9.109375" style="46"/>
    <col min="7937" max="7937" width="2.88671875" style="46" bestFit="1" customWidth="1"/>
    <col min="7938" max="7938" width="28.109375" style="46" customWidth="1"/>
    <col min="7939" max="7939" width="23.33203125" style="46" customWidth="1"/>
    <col min="7940" max="7940" width="10.5546875" style="46" customWidth="1"/>
    <col min="7941" max="7941" width="20.88671875" style="46" customWidth="1"/>
    <col min="7942" max="7942" width="12.44140625" style="46" customWidth="1"/>
    <col min="7943" max="7943" width="13.88671875" style="46" customWidth="1"/>
    <col min="7944" max="7944" width="13" style="46" customWidth="1"/>
    <col min="7945" max="8192" width="9.109375" style="46"/>
    <col min="8193" max="8193" width="2.88671875" style="46" bestFit="1" customWidth="1"/>
    <col min="8194" max="8194" width="28.109375" style="46" customWidth="1"/>
    <col min="8195" max="8195" width="23.33203125" style="46" customWidth="1"/>
    <col min="8196" max="8196" width="10.5546875" style="46" customWidth="1"/>
    <col min="8197" max="8197" width="20.88671875" style="46" customWidth="1"/>
    <col min="8198" max="8198" width="12.44140625" style="46" customWidth="1"/>
    <col min="8199" max="8199" width="13.88671875" style="46" customWidth="1"/>
    <col min="8200" max="8200" width="13" style="46" customWidth="1"/>
    <col min="8201" max="8448" width="9.109375" style="46"/>
    <col min="8449" max="8449" width="2.88671875" style="46" bestFit="1" customWidth="1"/>
    <col min="8450" max="8450" width="28.109375" style="46" customWidth="1"/>
    <col min="8451" max="8451" width="23.33203125" style="46" customWidth="1"/>
    <col min="8452" max="8452" width="10.5546875" style="46" customWidth="1"/>
    <col min="8453" max="8453" width="20.88671875" style="46" customWidth="1"/>
    <col min="8454" max="8454" width="12.44140625" style="46" customWidth="1"/>
    <col min="8455" max="8455" width="13.88671875" style="46" customWidth="1"/>
    <col min="8456" max="8456" width="13" style="46" customWidth="1"/>
    <col min="8457" max="8704" width="9.109375" style="46"/>
    <col min="8705" max="8705" width="2.88671875" style="46" bestFit="1" customWidth="1"/>
    <col min="8706" max="8706" width="28.109375" style="46" customWidth="1"/>
    <col min="8707" max="8707" width="23.33203125" style="46" customWidth="1"/>
    <col min="8708" max="8708" width="10.5546875" style="46" customWidth="1"/>
    <col min="8709" max="8709" width="20.88671875" style="46" customWidth="1"/>
    <col min="8710" max="8710" width="12.44140625" style="46" customWidth="1"/>
    <col min="8711" max="8711" width="13.88671875" style="46" customWidth="1"/>
    <col min="8712" max="8712" width="13" style="46" customWidth="1"/>
    <col min="8713" max="8960" width="9.109375" style="46"/>
    <col min="8961" max="8961" width="2.88671875" style="46" bestFit="1" customWidth="1"/>
    <col min="8962" max="8962" width="28.109375" style="46" customWidth="1"/>
    <col min="8963" max="8963" width="23.33203125" style="46" customWidth="1"/>
    <col min="8964" max="8964" width="10.5546875" style="46" customWidth="1"/>
    <col min="8965" max="8965" width="20.88671875" style="46" customWidth="1"/>
    <col min="8966" max="8966" width="12.44140625" style="46" customWidth="1"/>
    <col min="8967" max="8967" width="13.88671875" style="46" customWidth="1"/>
    <col min="8968" max="8968" width="13" style="46" customWidth="1"/>
    <col min="8969" max="9216" width="9.109375" style="46"/>
    <col min="9217" max="9217" width="2.88671875" style="46" bestFit="1" customWidth="1"/>
    <col min="9218" max="9218" width="28.109375" style="46" customWidth="1"/>
    <col min="9219" max="9219" width="23.33203125" style="46" customWidth="1"/>
    <col min="9220" max="9220" width="10.5546875" style="46" customWidth="1"/>
    <col min="9221" max="9221" width="20.88671875" style="46" customWidth="1"/>
    <col min="9222" max="9222" width="12.44140625" style="46" customWidth="1"/>
    <col min="9223" max="9223" width="13.88671875" style="46" customWidth="1"/>
    <col min="9224" max="9224" width="13" style="46" customWidth="1"/>
    <col min="9225" max="9472" width="9.109375" style="46"/>
    <col min="9473" max="9473" width="2.88671875" style="46" bestFit="1" customWidth="1"/>
    <col min="9474" max="9474" width="28.109375" style="46" customWidth="1"/>
    <col min="9475" max="9475" width="23.33203125" style="46" customWidth="1"/>
    <col min="9476" max="9476" width="10.5546875" style="46" customWidth="1"/>
    <col min="9477" max="9477" width="20.88671875" style="46" customWidth="1"/>
    <col min="9478" max="9478" width="12.44140625" style="46" customWidth="1"/>
    <col min="9479" max="9479" width="13.88671875" style="46" customWidth="1"/>
    <col min="9480" max="9480" width="13" style="46" customWidth="1"/>
    <col min="9481" max="9728" width="9.109375" style="46"/>
    <col min="9729" max="9729" width="2.88671875" style="46" bestFit="1" customWidth="1"/>
    <col min="9730" max="9730" width="28.109375" style="46" customWidth="1"/>
    <col min="9731" max="9731" width="23.33203125" style="46" customWidth="1"/>
    <col min="9732" max="9732" width="10.5546875" style="46" customWidth="1"/>
    <col min="9733" max="9733" width="20.88671875" style="46" customWidth="1"/>
    <col min="9734" max="9734" width="12.44140625" style="46" customWidth="1"/>
    <col min="9735" max="9735" width="13.88671875" style="46" customWidth="1"/>
    <col min="9736" max="9736" width="13" style="46" customWidth="1"/>
    <col min="9737" max="9984" width="9.109375" style="46"/>
    <col min="9985" max="9985" width="2.88671875" style="46" bestFit="1" customWidth="1"/>
    <col min="9986" max="9986" width="28.109375" style="46" customWidth="1"/>
    <col min="9987" max="9987" width="23.33203125" style="46" customWidth="1"/>
    <col min="9988" max="9988" width="10.5546875" style="46" customWidth="1"/>
    <col min="9989" max="9989" width="20.88671875" style="46" customWidth="1"/>
    <col min="9990" max="9990" width="12.44140625" style="46" customWidth="1"/>
    <col min="9991" max="9991" width="13.88671875" style="46" customWidth="1"/>
    <col min="9992" max="9992" width="13" style="46" customWidth="1"/>
    <col min="9993" max="10240" width="9.109375" style="46"/>
    <col min="10241" max="10241" width="2.88671875" style="46" bestFit="1" customWidth="1"/>
    <col min="10242" max="10242" width="28.109375" style="46" customWidth="1"/>
    <col min="10243" max="10243" width="23.33203125" style="46" customWidth="1"/>
    <col min="10244" max="10244" width="10.5546875" style="46" customWidth="1"/>
    <col min="10245" max="10245" width="20.88671875" style="46" customWidth="1"/>
    <col min="10246" max="10246" width="12.44140625" style="46" customWidth="1"/>
    <col min="10247" max="10247" width="13.88671875" style="46" customWidth="1"/>
    <col min="10248" max="10248" width="13" style="46" customWidth="1"/>
    <col min="10249" max="10496" width="9.109375" style="46"/>
    <col min="10497" max="10497" width="2.88671875" style="46" bestFit="1" customWidth="1"/>
    <col min="10498" max="10498" width="28.109375" style="46" customWidth="1"/>
    <col min="10499" max="10499" width="23.33203125" style="46" customWidth="1"/>
    <col min="10500" max="10500" width="10.5546875" style="46" customWidth="1"/>
    <col min="10501" max="10501" width="20.88671875" style="46" customWidth="1"/>
    <col min="10502" max="10502" width="12.44140625" style="46" customWidth="1"/>
    <col min="10503" max="10503" width="13.88671875" style="46" customWidth="1"/>
    <col min="10504" max="10504" width="13" style="46" customWidth="1"/>
    <col min="10505" max="10752" width="9.109375" style="46"/>
    <col min="10753" max="10753" width="2.88671875" style="46" bestFit="1" customWidth="1"/>
    <col min="10754" max="10754" width="28.109375" style="46" customWidth="1"/>
    <col min="10755" max="10755" width="23.33203125" style="46" customWidth="1"/>
    <col min="10756" max="10756" width="10.5546875" style="46" customWidth="1"/>
    <col min="10757" max="10757" width="20.88671875" style="46" customWidth="1"/>
    <col min="10758" max="10758" width="12.44140625" style="46" customWidth="1"/>
    <col min="10759" max="10759" width="13.88671875" style="46" customWidth="1"/>
    <col min="10760" max="10760" width="13" style="46" customWidth="1"/>
    <col min="10761" max="11008" width="9.109375" style="46"/>
    <col min="11009" max="11009" width="2.88671875" style="46" bestFit="1" customWidth="1"/>
    <col min="11010" max="11010" width="28.109375" style="46" customWidth="1"/>
    <col min="11011" max="11011" width="23.33203125" style="46" customWidth="1"/>
    <col min="11012" max="11012" width="10.5546875" style="46" customWidth="1"/>
    <col min="11013" max="11013" width="20.88671875" style="46" customWidth="1"/>
    <col min="11014" max="11014" width="12.44140625" style="46" customWidth="1"/>
    <col min="11015" max="11015" width="13.88671875" style="46" customWidth="1"/>
    <col min="11016" max="11016" width="13" style="46" customWidth="1"/>
    <col min="11017" max="11264" width="9.109375" style="46"/>
    <col min="11265" max="11265" width="2.88671875" style="46" bestFit="1" customWidth="1"/>
    <col min="11266" max="11266" width="28.109375" style="46" customWidth="1"/>
    <col min="11267" max="11267" width="23.33203125" style="46" customWidth="1"/>
    <col min="11268" max="11268" width="10.5546875" style="46" customWidth="1"/>
    <col min="11269" max="11269" width="20.88671875" style="46" customWidth="1"/>
    <col min="11270" max="11270" width="12.44140625" style="46" customWidth="1"/>
    <col min="11271" max="11271" width="13.88671875" style="46" customWidth="1"/>
    <col min="11272" max="11272" width="13" style="46" customWidth="1"/>
    <col min="11273" max="11520" width="9.109375" style="46"/>
    <col min="11521" max="11521" width="2.88671875" style="46" bestFit="1" customWidth="1"/>
    <col min="11522" max="11522" width="28.109375" style="46" customWidth="1"/>
    <col min="11523" max="11523" width="23.33203125" style="46" customWidth="1"/>
    <col min="11524" max="11524" width="10.5546875" style="46" customWidth="1"/>
    <col min="11525" max="11525" width="20.88671875" style="46" customWidth="1"/>
    <col min="11526" max="11526" width="12.44140625" style="46" customWidth="1"/>
    <col min="11527" max="11527" width="13.88671875" style="46" customWidth="1"/>
    <col min="11528" max="11528" width="13" style="46" customWidth="1"/>
    <col min="11529" max="11776" width="9.109375" style="46"/>
    <col min="11777" max="11777" width="2.88671875" style="46" bestFit="1" customWidth="1"/>
    <col min="11778" max="11778" width="28.109375" style="46" customWidth="1"/>
    <col min="11779" max="11779" width="23.33203125" style="46" customWidth="1"/>
    <col min="11780" max="11780" width="10.5546875" style="46" customWidth="1"/>
    <col min="11781" max="11781" width="20.88671875" style="46" customWidth="1"/>
    <col min="11782" max="11782" width="12.44140625" style="46" customWidth="1"/>
    <col min="11783" max="11783" width="13.88671875" style="46" customWidth="1"/>
    <col min="11784" max="11784" width="13" style="46" customWidth="1"/>
    <col min="11785" max="12032" width="9.109375" style="46"/>
    <col min="12033" max="12033" width="2.88671875" style="46" bestFit="1" customWidth="1"/>
    <col min="12034" max="12034" width="28.109375" style="46" customWidth="1"/>
    <col min="12035" max="12035" width="23.33203125" style="46" customWidth="1"/>
    <col min="12036" max="12036" width="10.5546875" style="46" customWidth="1"/>
    <col min="12037" max="12037" width="20.88671875" style="46" customWidth="1"/>
    <col min="12038" max="12038" width="12.44140625" style="46" customWidth="1"/>
    <col min="12039" max="12039" width="13.88671875" style="46" customWidth="1"/>
    <col min="12040" max="12040" width="13" style="46" customWidth="1"/>
    <col min="12041" max="12288" width="9.109375" style="46"/>
    <col min="12289" max="12289" width="2.88671875" style="46" bestFit="1" customWidth="1"/>
    <col min="12290" max="12290" width="28.109375" style="46" customWidth="1"/>
    <col min="12291" max="12291" width="23.33203125" style="46" customWidth="1"/>
    <col min="12292" max="12292" width="10.5546875" style="46" customWidth="1"/>
    <col min="12293" max="12293" width="20.88671875" style="46" customWidth="1"/>
    <col min="12294" max="12294" width="12.44140625" style="46" customWidth="1"/>
    <col min="12295" max="12295" width="13.88671875" style="46" customWidth="1"/>
    <col min="12296" max="12296" width="13" style="46" customWidth="1"/>
    <col min="12297" max="12544" width="9.109375" style="46"/>
    <col min="12545" max="12545" width="2.88671875" style="46" bestFit="1" customWidth="1"/>
    <col min="12546" max="12546" width="28.109375" style="46" customWidth="1"/>
    <col min="12547" max="12547" width="23.33203125" style="46" customWidth="1"/>
    <col min="12548" max="12548" width="10.5546875" style="46" customWidth="1"/>
    <col min="12549" max="12549" width="20.88671875" style="46" customWidth="1"/>
    <col min="12550" max="12550" width="12.44140625" style="46" customWidth="1"/>
    <col min="12551" max="12551" width="13.88671875" style="46" customWidth="1"/>
    <col min="12552" max="12552" width="13" style="46" customWidth="1"/>
    <col min="12553" max="12800" width="9.109375" style="46"/>
    <col min="12801" max="12801" width="2.88671875" style="46" bestFit="1" customWidth="1"/>
    <col min="12802" max="12802" width="28.109375" style="46" customWidth="1"/>
    <col min="12803" max="12803" width="23.33203125" style="46" customWidth="1"/>
    <col min="12804" max="12804" width="10.5546875" style="46" customWidth="1"/>
    <col min="12805" max="12805" width="20.88671875" style="46" customWidth="1"/>
    <col min="12806" max="12806" width="12.44140625" style="46" customWidth="1"/>
    <col min="12807" max="12807" width="13.88671875" style="46" customWidth="1"/>
    <col min="12808" max="12808" width="13" style="46" customWidth="1"/>
    <col min="12809" max="13056" width="9.109375" style="46"/>
    <col min="13057" max="13057" width="2.88671875" style="46" bestFit="1" customWidth="1"/>
    <col min="13058" max="13058" width="28.109375" style="46" customWidth="1"/>
    <col min="13059" max="13059" width="23.33203125" style="46" customWidth="1"/>
    <col min="13060" max="13060" width="10.5546875" style="46" customWidth="1"/>
    <col min="13061" max="13061" width="20.88671875" style="46" customWidth="1"/>
    <col min="13062" max="13062" width="12.44140625" style="46" customWidth="1"/>
    <col min="13063" max="13063" width="13.88671875" style="46" customWidth="1"/>
    <col min="13064" max="13064" width="13" style="46" customWidth="1"/>
    <col min="13065" max="13312" width="9.109375" style="46"/>
    <col min="13313" max="13313" width="2.88671875" style="46" bestFit="1" customWidth="1"/>
    <col min="13314" max="13314" width="28.109375" style="46" customWidth="1"/>
    <col min="13315" max="13315" width="23.33203125" style="46" customWidth="1"/>
    <col min="13316" max="13316" width="10.5546875" style="46" customWidth="1"/>
    <col min="13317" max="13317" width="20.88671875" style="46" customWidth="1"/>
    <col min="13318" max="13318" width="12.44140625" style="46" customWidth="1"/>
    <col min="13319" max="13319" width="13.88671875" style="46" customWidth="1"/>
    <col min="13320" max="13320" width="13" style="46" customWidth="1"/>
    <col min="13321" max="13568" width="9.109375" style="46"/>
    <col min="13569" max="13569" width="2.88671875" style="46" bestFit="1" customWidth="1"/>
    <col min="13570" max="13570" width="28.109375" style="46" customWidth="1"/>
    <col min="13571" max="13571" width="23.33203125" style="46" customWidth="1"/>
    <col min="13572" max="13572" width="10.5546875" style="46" customWidth="1"/>
    <col min="13573" max="13573" width="20.88671875" style="46" customWidth="1"/>
    <col min="13574" max="13574" width="12.44140625" style="46" customWidth="1"/>
    <col min="13575" max="13575" width="13.88671875" style="46" customWidth="1"/>
    <col min="13576" max="13576" width="13" style="46" customWidth="1"/>
    <col min="13577" max="13824" width="9.109375" style="46"/>
    <col min="13825" max="13825" width="2.88671875" style="46" bestFit="1" customWidth="1"/>
    <col min="13826" max="13826" width="28.109375" style="46" customWidth="1"/>
    <col min="13827" max="13827" width="23.33203125" style="46" customWidth="1"/>
    <col min="13828" max="13828" width="10.5546875" style="46" customWidth="1"/>
    <col min="13829" max="13829" width="20.88671875" style="46" customWidth="1"/>
    <col min="13830" max="13830" width="12.44140625" style="46" customWidth="1"/>
    <col min="13831" max="13831" width="13.88671875" style="46" customWidth="1"/>
    <col min="13832" max="13832" width="13" style="46" customWidth="1"/>
    <col min="13833" max="14080" width="9.109375" style="46"/>
    <col min="14081" max="14081" width="2.88671875" style="46" bestFit="1" customWidth="1"/>
    <col min="14082" max="14082" width="28.109375" style="46" customWidth="1"/>
    <col min="14083" max="14083" width="23.33203125" style="46" customWidth="1"/>
    <col min="14084" max="14084" width="10.5546875" style="46" customWidth="1"/>
    <col min="14085" max="14085" width="20.88671875" style="46" customWidth="1"/>
    <col min="14086" max="14086" width="12.44140625" style="46" customWidth="1"/>
    <col min="14087" max="14087" width="13.88671875" style="46" customWidth="1"/>
    <col min="14088" max="14088" width="13" style="46" customWidth="1"/>
    <col min="14089" max="14336" width="9.109375" style="46"/>
    <col min="14337" max="14337" width="2.88671875" style="46" bestFit="1" customWidth="1"/>
    <col min="14338" max="14338" width="28.109375" style="46" customWidth="1"/>
    <col min="14339" max="14339" width="23.33203125" style="46" customWidth="1"/>
    <col min="14340" max="14340" width="10.5546875" style="46" customWidth="1"/>
    <col min="14341" max="14341" width="20.88671875" style="46" customWidth="1"/>
    <col min="14342" max="14342" width="12.44140625" style="46" customWidth="1"/>
    <col min="14343" max="14343" width="13.88671875" style="46" customWidth="1"/>
    <col min="14344" max="14344" width="13" style="46" customWidth="1"/>
    <col min="14345" max="14592" width="9.109375" style="46"/>
    <col min="14593" max="14593" width="2.88671875" style="46" bestFit="1" customWidth="1"/>
    <col min="14594" max="14594" width="28.109375" style="46" customWidth="1"/>
    <col min="14595" max="14595" width="23.33203125" style="46" customWidth="1"/>
    <col min="14596" max="14596" width="10.5546875" style="46" customWidth="1"/>
    <col min="14597" max="14597" width="20.88671875" style="46" customWidth="1"/>
    <col min="14598" max="14598" width="12.44140625" style="46" customWidth="1"/>
    <col min="14599" max="14599" width="13.88671875" style="46" customWidth="1"/>
    <col min="14600" max="14600" width="13" style="46" customWidth="1"/>
    <col min="14601" max="14848" width="9.109375" style="46"/>
    <col min="14849" max="14849" width="2.88671875" style="46" bestFit="1" customWidth="1"/>
    <col min="14850" max="14850" width="28.109375" style="46" customWidth="1"/>
    <col min="14851" max="14851" width="23.33203125" style="46" customWidth="1"/>
    <col min="14852" max="14852" width="10.5546875" style="46" customWidth="1"/>
    <col min="14853" max="14853" width="20.88671875" style="46" customWidth="1"/>
    <col min="14854" max="14854" width="12.44140625" style="46" customWidth="1"/>
    <col min="14855" max="14855" width="13.88671875" style="46" customWidth="1"/>
    <col min="14856" max="14856" width="13" style="46" customWidth="1"/>
    <col min="14857" max="15104" width="9.109375" style="46"/>
    <col min="15105" max="15105" width="2.88671875" style="46" bestFit="1" customWidth="1"/>
    <col min="15106" max="15106" width="28.109375" style="46" customWidth="1"/>
    <col min="15107" max="15107" width="23.33203125" style="46" customWidth="1"/>
    <col min="15108" max="15108" width="10.5546875" style="46" customWidth="1"/>
    <col min="15109" max="15109" width="20.88671875" style="46" customWidth="1"/>
    <col min="15110" max="15110" width="12.44140625" style="46" customWidth="1"/>
    <col min="15111" max="15111" width="13.88671875" style="46" customWidth="1"/>
    <col min="15112" max="15112" width="13" style="46" customWidth="1"/>
    <col min="15113" max="15360" width="9.109375" style="46"/>
    <col min="15361" max="15361" width="2.88671875" style="46" bestFit="1" customWidth="1"/>
    <col min="15362" max="15362" width="28.109375" style="46" customWidth="1"/>
    <col min="15363" max="15363" width="23.33203125" style="46" customWidth="1"/>
    <col min="15364" max="15364" width="10.5546875" style="46" customWidth="1"/>
    <col min="15365" max="15365" width="20.88671875" style="46" customWidth="1"/>
    <col min="15366" max="15366" width="12.44140625" style="46" customWidth="1"/>
    <col min="15367" max="15367" width="13.88671875" style="46" customWidth="1"/>
    <col min="15368" max="15368" width="13" style="46" customWidth="1"/>
    <col min="15369" max="15616" width="9.109375" style="46"/>
    <col min="15617" max="15617" width="2.88671875" style="46" bestFit="1" customWidth="1"/>
    <col min="15618" max="15618" width="28.109375" style="46" customWidth="1"/>
    <col min="15619" max="15619" width="23.33203125" style="46" customWidth="1"/>
    <col min="15620" max="15620" width="10.5546875" style="46" customWidth="1"/>
    <col min="15621" max="15621" width="20.88671875" style="46" customWidth="1"/>
    <col min="15622" max="15622" width="12.44140625" style="46" customWidth="1"/>
    <col min="15623" max="15623" width="13.88671875" style="46" customWidth="1"/>
    <col min="15624" max="15624" width="13" style="46" customWidth="1"/>
    <col min="15625" max="15872" width="9.109375" style="46"/>
    <col min="15873" max="15873" width="2.88671875" style="46" bestFit="1" customWidth="1"/>
    <col min="15874" max="15874" width="28.109375" style="46" customWidth="1"/>
    <col min="15875" max="15875" width="23.33203125" style="46" customWidth="1"/>
    <col min="15876" max="15876" width="10.5546875" style="46" customWidth="1"/>
    <col min="15877" max="15877" width="20.88671875" style="46" customWidth="1"/>
    <col min="15878" max="15878" width="12.44140625" style="46" customWidth="1"/>
    <col min="15879" max="15879" width="13.88671875" style="46" customWidth="1"/>
    <col min="15880" max="15880" width="13" style="46" customWidth="1"/>
    <col min="15881" max="16128" width="9.109375" style="46"/>
    <col min="16129" max="16129" width="2.88671875" style="46" bestFit="1" customWidth="1"/>
    <col min="16130" max="16130" width="28.109375" style="46" customWidth="1"/>
    <col min="16131" max="16131" width="23.33203125" style="46" customWidth="1"/>
    <col min="16132" max="16132" width="10.5546875" style="46" customWidth="1"/>
    <col min="16133" max="16133" width="20.88671875" style="46" customWidth="1"/>
    <col min="16134" max="16134" width="12.44140625" style="46" customWidth="1"/>
    <col min="16135" max="16135" width="13.88671875" style="46" customWidth="1"/>
    <col min="16136" max="16136" width="13" style="46" customWidth="1"/>
    <col min="16137" max="16384" width="9.109375" style="46"/>
  </cols>
  <sheetData>
    <row r="1" spans="1:9" ht="26.2" x14ac:dyDescent="0.25">
      <c r="A1" s="62" t="s">
        <v>499</v>
      </c>
      <c r="B1" s="63" t="s">
        <v>500</v>
      </c>
      <c r="C1" s="63" t="s">
        <v>501</v>
      </c>
      <c r="D1" s="64" t="s">
        <v>502</v>
      </c>
      <c r="E1" s="64" t="s">
        <v>503</v>
      </c>
      <c r="F1" s="64" t="s">
        <v>504</v>
      </c>
      <c r="G1" s="65" t="s">
        <v>511</v>
      </c>
      <c r="H1" s="65" t="s">
        <v>512</v>
      </c>
      <c r="I1" s="66" t="s">
        <v>513</v>
      </c>
    </row>
    <row r="2" spans="1:9" x14ac:dyDescent="0.2">
      <c r="A2" s="67">
        <v>1</v>
      </c>
      <c r="B2" s="58"/>
      <c r="C2" s="58"/>
      <c r="D2" s="59"/>
      <c r="E2" s="60"/>
      <c r="F2" s="61"/>
      <c r="G2" s="58"/>
      <c r="H2" s="58"/>
      <c r="I2" s="57"/>
    </row>
    <row r="3" spans="1:9" x14ac:dyDescent="0.2">
      <c r="A3" s="67">
        <v>2</v>
      </c>
      <c r="B3" s="58"/>
      <c r="C3" s="58"/>
      <c r="D3" s="58"/>
      <c r="E3" s="58"/>
      <c r="F3" s="58"/>
      <c r="G3" s="58"/>
      <c r="H3" s="58"/>
      <c r="I3" s="57"/>
    </row>
    <row r="4" spans="1:9" x14ac:dyDescent="0.2">
      <c r="A4" s="67">
        <v>3</v>
      </c>
      <c r="B4" s="58"/>
      <c r="C4" s="58"/>
      <c r="D4" s="58"/>
      <c r="E4" s="58"/>
      <c r="F4" s="58"/>
      <c r="G4" s="58"/>
      <c r="H4" s="58"/>
      <c r="I4" s="57"/>
    </row>
    <row r="5" spans="1:9" x14ac:dyDescent="0.2">
      <c r="A5" s="67">
        <v>4</v>
      </c>
      <c r="B5" s="58"/>
      <c r="C5" s="58"/>
      <c r="D5" s="58"/>
      <c r="E5" s="58"/>
      <c r="F5" s="58"/>
      <c r="G5" s="58"/>
      <c r="H5" s="58"/>
      <c r="I5" s="57"/>
    </row>
    <row r="6" spans="1:9" x14ac:dyDescent="0.2">
      <c r="A6" s="67">
        <v>5</v>
      </c>
      <c r="B6" s="58"/>
      <c r="C6" s="58"/>
      <c r="D6" s="58"/>
      <c r="E6" s="58"/>
      <c r="F6" s="58"/>
      <c r="G6" s="58"/>
      <c r="H6" s="58"/>
      <c r="I6" s="57"/>
    </row>
    <row r="7" spans="1:9" x14ac:dyDescent="0.2">
      <c r="A7" s="67">
        <v>6</v>
      </c>
      <c r="B7" s="58"/>
      <c r="C7" s="58"/>
      <c r="D7" s="58"/>
      <c r="E7" s="58"/>
      <c r="F7" s="58"/>
      <c r="G7" s="58"/>
      <c r="H7" s="58"/>
      <c r="I7" s="57"/>
    </row>
    <row r="8" spans="1:9" x14ac:dyDescent="0.2">
      <c r="A8" s="67">
        <v>7</v>
      </c>
      <c r="B8" s="58"/>
      <c r="C8" s="58"/>
      <c r="D8" s="58"/>
      <c r="E8" s="58"/>
      <c r="F8" s="58"/>
      <c r="G8" s="58"/>
      <c r="H8" s="58"/>
      <c r="I8" s="57"/>
    </row>
    <row r="9" spans="1:9" x14ac:dyDescent="0.2">
      <c r="A9" s="67">
        <v>8</v>
      </c>
      <c r="B9" s="58"/>
      <c r="C9" s="58"/>
      <c r="D9" s="58"/>
      <c r="E9" s="58"/>
      <c r="F9" s="58"/>
      <c r="G9" s="58"/>
      <c r="H9" s="58"/>
      <c r="I9" s="57"/>
    </row>
    <row r="10" spans="1:9" x14ac:dyDescent="0.2">
      <c r="A10" s="67">
        <v>9</v>
      </c>
      <c r="B10" s="58"/>
      <c r="C10" s="58"/>
      <c r="D10" s="58"/>
      <c r="E10" s="58"/>
      <c r="F10" s="58"/>
      <c r="G10" s="58"/>
      <c r="H10" s="58"/>
      <c r="I10" s="57"/>
    </row>
    <row r="11" spans="1:9" x14ac:dyDescent="0.2">
      <c r="A11" s="67">
        <v>10</v>
      </c>
      <c r="B11" s="58"/>
      <c r="C11" s="58"/>
      <c r="D11" s="58"/>
      <c r="E11" s="58"/>
      <c r="F11" s="58"/>
      <c r="G11" s="58"/>
      <c r="H11" s="58"/>
      <c r="I11" s="57"/>
    </row>
    <row r="12" spans="1:9" x14ac:dyDescent="0.2">
      <c r="A12" s="67">
        <v>11</v>
      </c>
      <c r="B12" s="58"/>
      <c r="C12" s="58"/>
      <c r="D12" s="58"/>
      <c r="E12" s="58"/>
      <c r="F12" s="58"/>
      <c r="G12" s="58"/>
      <c r="H12" s="58"/>
      <c r="I12" s="57"/>
    </row>
    <row r="13" spans="1:9" x14ac:dyDescent="0.2">
      <c r="A13" s="67">
        <v>12</v>
      </c>
      <c r="B13" s="58"/>
      <c r="C13" s="58"/>
      <c r="D13" s="58"/>
      <c r="E13" s="58"/>
      <c r="F13" s="58"/>
      <c r="G13" s="58"/>
      <c r="H13" s="58"/>
      <c r="I13" s="57"/>
    </row>
    <row r="14" spans="1:9" x14ac:dyDescent="0.2">
      <c r="A14" s="67">
        <v>13</v>
      </c>
      <c r="B14" s="58"/>
      <c r="C14" s="58"/>
      <c r="D14" s="58"/>
      <c r="E14" s="58"/>
      <c r="F14" s="58"/>
      <c r="G14" s="58"/>
      <c r="H14" s="58"/>
      <c r="I14" s="57"/>
    </row>
    <row r="15" spans="1:9" x14ac:dyDescent="0.2">
      <c r="A15" s="67">
        <v>14</v>
      </c>
      <c r="B15" s="58"/>
      <c r="C15" s="58"/>
      <c r="D15" s="58"/>
      <c r="E15" s="58"/>
      <c r="F15" s="58"/>
      <c r="G15" s="58"/>
      <c r="H15" s="58"/>
      <c r="I15" s="57"/>
    </row>
    <row r="16" spans="1:9" x14ac:dyDescent="0.2">
      <c r="A16" s="67">
        <v>15</v>
      </c>
      <c r="B16" s="58"/>
      <c r="C16" s="58"/>
      <c r="D16" s="58"/>
      <c r="E16" s="58"/>
      <c r="F16" s="58"/>
      <c r="G16" s="58"/>
      <c r="H16" s="58"/>
      <c r="I16" s="57"/>
    </row>
    <row r="17" spans="1:9" x14ac:dyDescent="0.2">
      <c r="A17" s="67">
        <v>16</v>
      </c>
      <c r="B17" s="58"/>
      <c r="C17" s="58"/>
      <c r="D17" s="58"/>
      <c r="E17" s="58"/>
      <c r="F17" s="58"/>
      <c r="G17" s="58"/>
      <c r="H17" s="58"/>
      <c r="I17" s="57"/>
    </row>
    <row r="18" spans="1:9" x14ac:dyDescent="0.2">
      <c r="A18" s="67">
        <v>17</v>
      </c>
      <c r="B18" s="58"/>
      <c r="C18" s="58"/>
      <c r="D18" s="58"/>
      <c r="E18" s="58"/>
      <c r="F18" s="58"/>
      <c r="G18" s="58"/>
      <c r="H18" s="58"/>
      <c r="I18" s="57"/>
    </row>
    <row r="19" spans="1:9" x14ac:dyDescent="0.2">
      <c r="A19" s="67">
        <v>18</v>
      </c>
      <c r="B19" s="58"/>
      <c r="C19" s="58"/>
      <c r="D19" s="58"/>
      <c r="E19" s="58"/>
      <c r="F19" s="58"/>
      <c r="G19" s="58"/>
      <c r="H19" s="58"/>
      <c r="I19" s="57"/>
    </row>
    <row r="20" spans="1:9" x14ac:dyDescent="0.2">
      <c r="A20" s="67">
        <v>19</v>
      </c>
      <c r="B20" s="58"/>
      <c r="C20" s="58"/>
      <c r="D20" s="58"/>
      <c r="E20" s="58"/>
      <c r="F20" s="58"/>
      <c r="G20" s="58"/>
      <c r="H20" s="58"/>
      <c r="I20" s="57"/>
    </row>
    <row r="21" spans="1:9" x14ac:dyDescent="0.2">
      <c r="A21" s="67">
        <v>20</v>
      </c>
      <c r="B21" s="58"/>
      <c r="C21" s="58"/>
      <c r="D21" s="58"/>
      <c r="E21" s="58"/>
      <c r="F21" s="58"/>
      <c r="G21" s="58"/>
      <c r="H21" s="58"/>
      <c r="I21" s="57"/>
    </row>
    <row r="22" spans="1:9" ht="20.3" x14ac:dyDescent="0.35">
      <c r="A22" s="180" t="s">
        <v>507</v>
      </c>
      <c r="B22" s="181"/>
      <c r="C22" s="181"/>
      <c r="D22" s="181"/>
      <c r="E22" s="181"/>
      <c r="F22" s="181"/>
      <c r="G22" s="181"/>
      <c r="H22" s="181"/>
      <c r="I22" s="182"/>
    </row>
    <row r="23" spans="1:9" ht="15.05" x14ac:dyDescent="0.3">
      <c r="A23" s="183" t="s">
        <v>508</v>
      </c>
      <c r="B23" s="184"/>
      <c r="C23" s="184"/>
      <c r="D23" s="184"/>
      <c r="E23" s="184"/>
      <c r="F23" s="184"/>
      <c r="G23" s="184"/>
      <c r="H23" s="184"/>
      <c r="I23" s="185"/>
    </row>
    <row r="24" spans="1:9" ht="15.05" x14ac:dyDescent="0.3">
      <c r="A24" s="183" t="s">
        <v>509</v>
      </c>
      <c r="B24" s="184"/>
      <c r="C24" s="184"/>
      <c r="D24" s="184"/>
      <c r="E24" s="184"/>
      <c r="F24" s="184"/>
      <c r="G24" s="184"/>
      <c r="H24" s="184"/>
      <c r="I24" s="185"/>
    </row>
    <row r="25" spans="1:9" ht="15.75" thickBot="1" x14ac:dyDescent="0.35">
      <c r="A25" s="186" t="s">
        <v>510</v>
      </c>
      <c r="B25" s="187"/>
      <c r="C25" s="187"/>
      <c r="D25" s="187"/>
      <c r="E25" s="187"/>
      <c r="F25" s="187"/>
      <c r="G25" s="187"/>
      <c r="H25" s="187"/>
      <c r="I25" s="188"/>
    </row>
  </sheetData>
  <mergeCells count="4">
    <mergeCell ref="A22:I22"/>
    <mergeCell ref="A23:I23"/>
    <mergeCell ref="A24:I24"/>
    <mergeCell ref="A25:I25"/>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6"/>
  <sheetViews>
    <sheetView topLeftCell="A34" workbookViewId="0">
      <selection activeCell="A12" sqref="A12"/>
    </sheetView>
  </sheetViews>
  <sheetFormatPr defaultRowHeight="15.05" x14ac:dyDescent="0.3"/>
  <cols>
    <col min="1" max="1" width="181.44140625" customWidth="1"/>
  </cols>
  <sheetData>
    <row r="1" spans="1:1" ht="18.350000000000001" x14ac:dyDescent="0.3">
      <c r="A1" s="8" t="s">
        <v>284</v>
      </c>
    </row>
    <row r="2" spans="1:1" ht="18.350000000000001" x14ac:dyDescent="0.3">
      <c r="A2" s="9" t="s">
        <v>285</v>
      </c>
    </row>
    <row r="3" spans="1:1" x14ac:dyDescent="0.3">
      <c r="A3" s="10" t="s">
        <v>286</v>
      </c>
    </row>
    <row r="4" spans="1:1" x14ac:dyDescent="0.3">
      <c r="A4" s="10"/>
    </row>
    <row r="5" spans="1:1" ht="30.15" x14ac:dyDescent="0.3">
      <c r="A5" s="11" t="s">
        <v>287</v>
      </c>
    </row>
    <row r="6" spans="1:1" ht="15.9" customHeight="1" x14ac:dyDescent="0.3">
      <c r="A6" s="12"/>
    </row>
    <row r="7" spans="1:1" ht="15.9" customHeight="1" x14ac:dyDescent="0.3">
      <c r="A7" s="9" t="s">
        <v>288</v>
      </c>
    </row>
    <row r="8" spans="1:1" ht="15.9" customHeight="1" x14ac:dyDescent="0.3">
      <c r="A8" s="11" t="s">
        <v>286</v>
      </c>
    </row>
    <row r="9" spans="1:1" ht="15.9" customHeight="1" x14ac:dyDescent="0.3">
      <c r="A9" s="11" t="s">
        <v>289</v>
      </c>
    </row>
    <row r="10" spans="1:1" ht="15.9" customHeight="1" x14ac:dyDescent="0.3">
      <c r="A10" s="9" t="s">
        <v>290</v>
      </c>
    </row>
    <row r="11" spans="1:1" x14ac:dyDescent="0.3">
      <c r="A11" s="11" t="s">
        <v>286</v>
      </c>
    </row>
    <row r="12" spans="1:1" ht="45.2" x14ac:dyDescent="0.3">
      <c r="A12" s="11" t="s">
        <v>291</v>
      </c>
    </row>
    <row r="13" spans="1:1" ht="15.9" customHeight="1" x14ac:dyDescent="0.3">
      <c r="A13" s="13" t="s">
        <v>292</v>
      </c>
    </row>
    <row r="14" spans="1:1" ht="15.9" customHeight="1" x14ac:dyDescent="0.3">
      <c r="A14" s="12" t="s">
        <v>293</v>
      </c>
    </row>
    <row r="15" spans="1:1" ht="15.9" customHeight="1" x14ac:dyDescent="0.3">
      <c r="A15" s="12" t="s">
        <v>294</v>
      </c>
    </row>
    <row r="16" spans="1:1" ht="15.9" customHeight="1" x14ac:dyDescent="0.3">
      <c r="A16" s="13" t="s">
        <v>295</v>
      </c>
    </row>
    <row r="17" spans="1:1" ht="15.9" customHeight="1" x14ac:dyDescent="0.3">
      <c r="A17" s="12" t="s">
        <v>296</v>
      </c>
    </row>
    <row r="18" spans="1:1" ht="15.9" customHeight="1" x14ac:dyDescent="0.3">
      <c r="A18" s="12" t="s">
        <v>297</v>
      </c>
    </row>
    <row r="19" spans="1:1" ht="15.9" customHeight="1" x14ac:dyDescent="0.3">
      <c r="A19" s="13" t="s">
        <v>298</v>
      </c>
    </row>
    <row r="20" spans="1:1" ht="15.9" customHeight="1" x14ac:dyDescent="0.3">
      <c r="A20" s="12" t="s">
        <v>299</v>
      </c>
    </row>
    <row r="21" spans="1:1" ht="15.9" customHeight="1" x14ac:dyDescent="0.3">
      <c r="A21" s="12" t="s">
        <v>300</v>
      </c>
    </row>
    <row r="22" spans="1:1" ht="15.9" customHeight="1" x14ac:dyDescent="0.3">
      <c r="A22" s="14" t="s">
        <v>301</v>
      </c>
    </row>
    <row r="23" spans="1:1" x14ac:dyDescent="0.3">
      <c r="A23" s="12" t="s">
        <v>302</v>
      </c>
    </row>
    <row r="24" spans="1:1" ht="30.15" x14ac:dyDescent="0.3">
      <c r="A24" s="12" t="s">
        <v>303</v>
      </c>
    </row>
    <row r="25" spans="1:1" ht="15.9" customHeight="1" x14ac:dyDescent="0.3">
      <c r="A25" s="14" t="s">
        <v>304</v>
      </c>
    </row>
    <row r="26" spans="1:1" ht="15.9" customHeight="1" x14ac:dyDescent="0.3">
      <c r="A26" s="12" t="s">
        <v>305</v>
      </c>
    </row>
    <row r="27" spans="1:1" ht="15.9" customHeight="1" x14ac:dyDescent="0.3">
      <c r="A27" s="14" t="s">
        <v>306</v>
      </c>
    </row>
    <row r="28" spans="1:1" ht="15.9" customHeight="1" x14ac:dyDescent="0.3"/>
    <row r="29" spans="1:1" ht="15.9" customHeight="1" x14ac:dyDescent="0.3">
      <c r="A29" s="12" t="s">
        <v>307</v>
      </c>
    </row>
    <row r="30" spans="1:1" ht="30.15" x14ac:dyDescent="0.3">
      <c r="A30" s="12" t="s">
        <v>308</v>
      </c>
    </row>
    <row r="31" spans="1:1" x14ac:dyDescent="0.3">
      <c r="A31" s="12" t="s">
        <v>309</v>
      </c>
    </row>
    <row r="32" spans="1:1" ht="15.9" customHeight="1" x14ac:dyDescent="0.3">
      <c r="A32" s="14" t="s">
        <v>310</v>
      </c>
    </row>
    <row r="33" spans="1:1" ht="15.9" customHeight="1" x14ac:dyDescent="0.3">
      <c r="A33" s="12" t="s">
        <v>311</v>
      </c>
    </row>
    <row r="34" spans="1:1" ht="15.9" customHeight="1" x14ac:dyDescent="0.3">
      <c r="A34" s="12" t="s">
        <v>312</v>
      </c>
    </row>
    <row r="35" spans="1:1" ht="30.15" x14ac:dyDescent="0.3">
      <c r="A35" s="15" t="s">
        <v>313</v>
      </c>
    </row>
    <row r="36" spans="1:1" ht="15.9" customHeight="1" x14ac:dyDescent="0.3">
      <c r="A36" s="16"/>
    </row>
    <row r="37" spans="1:1" ht="15.9" customHeight="1" x14ac:dyDescent="0.3">
      <c r="A37" s="8" t="s">
        <v>314</v>
      </c>
    </row>
    <row r="38" spans="1:1" ht="15.9" customHeight="1" x14ac:dyDescent="0.3">
      <c r="A38" s="8"/>
    </row>
    <row r="39" spans="1:1" ht="15.9" customHeight="1" x14ac:dyDescent="0.3">
      <c r="A39" s="17" t="s">
        <v>285</v>
      </c>
    </row>
    <row r="40" spans="1:1" ht="15.9" customHeight="1" x14ac:dyDescent="0.3">
      <c r="A40" s="18" t="s">
        <v>315</v>
      </c>
    </row>
    <row r="41" spans="1:1" ht="15.9" customHeight="1" x14ac:dyDescent="0.3">
      <c r="A41" s="19" t="s">
        <v>316</v>
      </c>
    </row>
    <row r="42" spans="1:1" ht="15.9" customHeight="1" x14ac:dyDescent="0.3">
      <c r="A42" s="20"/>
    </row>
    <row r="43" spans="1:1" ht="15.9" customHeight="1" x14ac:dyDescent="0.3">
      <c r="A43" s="20" t="s">
        <v>317</v>
      </c>
    </row>
    <row r="44" spans="1:1" ht="15.9" customHeight="1" x14ac:dyDescent="0.3">
      <c r="A44" s="20" t="s">
        <v>318</v>
      </c>
    </row>
    <row r="45" spans="1:1" ht="15.9" customHeight="1" x14ac:dyDescent="0.3">
      <c r="A45" s="21"/>
    </row>
    <row r="46" spans="1:1" ht="15.9" customHeight="1" x14ac:dyDescent="0.3">
      <c r="A46" s="20" t="s">
        <v>319</v>
      </c>
    </row>
    <row r="47" spans="1:1" ht="15.9" customHeight="1" x14ac:dyDescent="0.3">
      <c r="A47" s="22" t="s">
        <v>320</v>
      </c>
    </row>
    <row r="48" spans="1:1" ht="15.9" customHeight="1" x14ac:dyDescent="0.3">
      <c r="A48" s="20" t="s">
        <v>321</v>
      </c>
    </row>
    <row r="49" spans="1:1" ht="15.9" customHeight="1" x14ac:dyDescent="0.3">
      <c r="A49" s="20" t="s">
        <v>322</v>
      </c>
    </row>
    <row r="50" spans="1:1" ht="15.9" customHeight="1" x14ac:dyDescent="0.3">
      <c r="A50" s="23"/>
    </row>
    <row r="51" spans="1:1" ht="15.9" customHeight="1" x14ac:dyDescent="0.3">
      <c r="A51" s="19" t="s">
        <v>323</v>
      </c>
    </row>
    <row r="52" spans="1:1" ht="15.9" customHeight="1" x14ac:dyDescent="0.3">
      <c r="A52" s="20"/>
    </row>
    <row r="53" spans="1:1" ht="15.9" customHeight="1" x14ac:dyDescent="0.3">
      <c r="A53" s="20" t="s">
        <v>324</v>
      </c>
    </row>
    <row r="54" spans="1:1" ht="15.9" customHeight="1" x14ac:dyDescent="0.3">
      <c r="A54" s="20" t="s">
        <v>325</v>
      </c>
    </row>
    <row r="55" spans="1:1" ht="15.9" customHeight="1" x14ac:dyDescent="0.3">
      <c r="A55" s="20"/>
    </row>
    <row r="56" spans="1:1" ht="15.9" customHeight="1" x14ac:dyDescent="0.3">
      <c r="A56" s="20" t="s">
        <v>319</v>
      </c>
    </row>
    <row r="57" spans="1:1" ht="15.9" customHeight="1" x14ac:dyDescent="0.3">
      <c r="A57" s="22" t="s">
        <v>326</v>
      </c>
    </row>
    <row r="58" spans="1:1" ht="15.9" customHeight="1" x14ac:dyDescent="0.3">
      <c r="A58" s="20" t="s">
        <v>327</v>
      </c>
    </row>
    <row r="59" spans="1:1" ht="15.9" customHeight="1" x14ac:dyDescent="0.3">
      <c r="A59" s="20" t="s">
        <v>328</v>
      </c>
    </row>
    <row r="60" spans="1:1" ht="15.9" customHeight="1" x14ac:dyDescent="0.3">
      <c r="A60" s="23"/>
    </row>
    <row r="61" spans="1:1" ht="15.9" customHeight="1" x14ac:dyDescent="0.3">
      <c r="A61" s="24" t="s">
        <v>329</v>
      </c>
    </row>
    <row r="62" spans="1:1" ht="15.9" customHeight="1" x14ac:dyDescent="0.3">
      <c r="A62" s="25" t="s">
        <v>330</v>
      </c>
    </row>
    <row r="63" spans="1:1" ht="15.9" customHeight="1" x14ac:dyDescent="0.3">
      <c r="A63" s="19" t="s">
        <v>331</v>
      </c>
    </row>
    <row r="64" spans="1:1" ht="15.9" customHeight="1" x14ac:dyDescent="0.3">
      <c r="A64" s="21"/>
    </row>
    <row r="65" spans="1:1" ht="15.9" customHeight="1" x14ac:dyDescent="0.3">
      <c r="A65" s="20" t="s">
        <v>332</v>
      </c>
    </row>
    <row r="66" spans="1:1" ht="15.9" customHeight="1" x14ac:dyDescent="0.3">
      <c r="A66" s="20" t="s">
        <v>333</v>
      </c>
    </row>
    <row r="67" spans="1:1" ht="15.9" customHeight="1" x14ac:dyDescent="0.3">
      <c r="A67" s="21"/>
    </row>
    <row r="68" spans="1:1" ht="15.9" customHeight="1" x14ac:dyDescent="0.3">
      <c r="A68" s="20" t="s">
        <v>334</v>
      </c>
    </row>
    <row r="69" spans="1:1" ht="15.9" customHeight="1" x14ac:dyDescent="0.3">
      <c r="A69" s="22" t="s">
        <v>335</v>
      </c>
    </row>
    <row r="70" spans="1:1" ht="15.9" customHeight="1" x14ac:dyDescent="0.3">
      <c r="A70" s="20" t="s">
        <v>336</v>
      </c>
    </row>
    <row r="71" spans="1:1" ht="15.9" customHeight="1" x14ac:dyDescent="0.3">
      <c r="A71" s="20" t="s">
        <v>337</v>
      </c>
    </row>
    <row r="72" spans="1:1" ht="15.9" customHeight="1" x14ac:dyDescent="0.3">
      <c r="A72" s="23"/>
    </row>
    <row r="73" spans="1:1" ht="15.9" customHeight="1" x14ac:dyDescent="0.3">
      <c r="A73" s="19" t="s">
        <v>338</v>
      </c>
    </row>
    <row r="74" spans="1:1" ht="15.9" customHeight="1" x14ac:dyDescent="0.3">
      <c r="A74" s="21"/>
    </row>
    <row r="75" spans="1:1" ht="15.9" customHeight="1" x14ac:dyDescent="0.3">
      <c r="A75" s="20" t="s">
        <v>339</v>
      </c>
    </row>
    <row r="76" spans="1:1" ht="15.9" customHeight="1" x14ac:dyDescent="0.3">
      <c r="A76" s="20" t="s">
        <v>340</v>
      </c>
    </row>
    <row r="77" spans="1:1" ht="15.9" customHeight="1" x14ac:dyDescent="0.3">
      <c r="A77" s="21"/>
    </row>
    <row r="78" spans="1:1" ht="15.9" customHeight="1" x14ac:dyDescent="0.3">
      <c r="A78" s="20" t="s">
        <v>341</v>
      </c>
    </row>
    <row r="79" spans="1:1" ht="15.9" customHeight="1" x14ac:dyDescent="0.3">
      <c r="A79" s="22" t="s">
        <v>342</v>
      </c>
    </row>
    <row r="80" spans="1:1" ht="15.9" customHeight="1" x14ac:dyDescent="0.3">
      <c r="A80" s="20" t="s">
        <v>343</v>
      </c>
    </row>
    <row r="81" spans="1:1" ht="15.9" customHeight="1" x14ac:dyDescent="0.3">
      <c r="A81" s="20" t="s">
        <v>344</v>
      </c>
    </row>
    <row r="82" spans="1:1" ht="15.9" customHeight="1" x14ac:dyDescent="0.3">
      <c r="A82" s="20"/>
    </row>
    <row r="83" spans="1:1" ht="30.15" x14ac:dyDescent="0.3">
      <c r="A83" s="26" t="s">
        <v>345</v>
      </c>
    </row>
    <row r="84" spans="1:1" ht="15.9" customHeight="1" x14ac:dyDescent="0.3">
      <c r="A84" s="23"/>
    </row>
    <row r="85" spans="1:1" ht="15.9" customHeight="1" x14ac:dyDescent="0.3">
      <c r="A85" s="27" t="s">
        <v>288</v>
      </c>
    </row>
    <row r="86" spans="1:1" ht="15.9" customHeight="1" x14ac:dyDescent="0.3">
      <c r="A86" s="25" t="s">
        <v>315</v>
      </c>
    </row>
    <row r="87" spans="1:1" ht="15.9" customHeight="1" x14ac:dyDescent="0.3">
      <c r="A87" s="19" t="s">
        <v>316</v>
      </c>
    </row>
    <row r="88" spans="1:1" ht="15.9" customHeight="1" x14ac:dyDescent="0.3">
      <c r="A88" s="20"/>
    </row>
    <row r="89" spans="1:1" ht="15.9" customHeight="1" x14ac:dyDescent="0.3">
      <c r="A89" s="20" t="s">
        <v>317</v>
      </c>
    </row>
    <row r="90" spans="1:1" ht="15.9" customHeight="1" x14ac:dyDescent="0.3">
      <c r="A90" s="20" t="s">
        <v>318</v>
      </c>
    </row>
    <row r="91" spans="1:1" ht="15.9" customHeight="1" x14ac:dyDescent="0.3">
      <c r="A91" s="21"/>
    </row>
    <row r="92" spans="1:1" ht="15.9" customHeight="1" x14ac:dyDescent="0.3">
      <c r="A92" s="20" t="s">
        <v>319</v>
      </c>
    </row>
    <row r="93" spans="1:1" ht="15.9" customHeight="1" x14ac:dyDescent="0.3">
      <c r="A93" s="22" t="s">
        <v>320</v>
      </c>
    </row>
    <row r="94" spans="1:1" ht="15.9" customHeight="1" x14ac:dyDescent="0.3">
      <c r="A94" s="20" t="s">
        <v>321</v>
      </c>
    </row>
    <row r="95" spans="1:1" ht="15.9" customHeight="1" x14ac:dyDescent="0.3">
      <c r="A95" s="20" t="s">
        <v>322</v>
      </c>
    </row>
    <row r="96" spans="1:1" ht="15.9" customHeight="1" x14ac:dyDescent="0.3">
      <c r="A96" s="20"/>
    </row>
    <row r="97" spans="1:1" ht="15.9" customHeight="1" x14ac:dyDescent="0.3">
      <c r="A97" s="19" t="s">
        <v>323</v>
      </c>
    </row>
    <row r="98" spans="1:1" ht="15.9" customHeight="1" x14ac:dyDescent="0.3">
      <c r="A98" s="20"/>
    </row>
    <row r="99" spans="1:1" ht="15.9" customHeight="1" x14ac:dyDescent="0.3">
      <c r="A99" s="20" t="s">
        <v>324</v>
      </c>
    </row>
    <row r="100" spans="1:1" ht="15.9" customHeight="1" x14ac:dyDescent="0.3">
      <c r="A100" s="20" t="s">
        <v>325</v>
      </c>
    </row>
    <row r="101" spans="1:1" ht="15.9" customHeight="1" x14ac:dyDescent="0.3">
      <c r="A101" s="20"/>
    </row>
    <row r="102" spans="1:1" ht="15.9" customHeight="1" x14ac:dyDescent="0.3">
      <c r="A102" s="20" t="s">
        <v>319</v>
      </c>
    </row>
    <row r="103" spans="1:1" ht="15.9" customHeight="1" x14ac:dyDescent="0.3">
      <c r="A103" s="22" t="s">
        <v>326</v>
      </c>
    </row>
    <row r="104" spans="1:1" ht="15.9" customHeight="1" x14ac:dyDescent="0.3">
      <c r="A104" s="20" t="s">
        <v>327</v>
      </c>
    </row>
    <row r="105" spans="1:1" ht="15.9" customHeight="1" x14ac:dyDescent="0.3">
      <c r="A105" s="20" t="s">
        <v>328</v>
      </c>
    </row>
    <row r="106" spans="1:1" ht="15.9" customHeight="1" x14ac:dyDescent="0.3">
      <c r="A106" s="23"/>
    </row>
    <row r="107" spans="1:1" ht="15.9" customHeight="1" x14ac:dyDescent="0.3">
      <c r="A107" s="24" t="s">
        <v>329</v>
      </c>
    </row>
    <row r="108" spans="1:1" ht="15.9" customHeight="1" x14ac:dyDescent="0.3">
      <c r="A108" s="25" t="s">
        <v>330</v>
      </c>
    </row>
    <row r="109" spans="1:1" ht="15.9" customHeight="1" x14ac:dyDescent="0.3">
      <c r="A109" s="19" t="s">
        <v>346</v>
      </c>
    </row>
    <row r="110" spans="1:1" ht="15.9" customHeight="1" x14ac:dyDescent="0.3">
      <c r="A110" s="21"/>
    </row>
    <row r="111" spans="1:1" ht="15.9" customHeight="1" x14ac:dyDescent="0.3">
      <c r="A111" s="20" t="s">
        <v>317</v>
      </c>
    </row>
    <row r="112" spans="1:1" ht="15.9" customHeight="1" x14ac:dyDescent="0.3">
      <c r="A112" s="20" t="s">
        <v>347</v>
      </c>
    </row>
    <row r="113" spans="1:1" ht="15.9" customHeight="1" x14ac:dyDescent="0.3">
      <c r="A113" s="21"/>
    </row>
    <row r="114" spans="1:1" ht="15.9" customHeight="1" x14ac:dyDescent="0.3">
      <c r="A114" s="20" t="s">
        <v>334</v>
      </c>
    </row>
    <row r="115" spans="1:1" ht="15.9" customHeight="1" x14ac:dyDescent="0.3">
      <c r="A115" s="22" t="s">
        <v>348</v>
      </c>
    </row>
    <row r="116" spans="1:1" ht="15.9" customHeight="1" x14ac:dyDescent="0.3">
      <c r="A116" s="20" t="s">
        <v>349</v>
      </c>
    </row>
    <row r="117" spans="1:1" ht="15.9" customHeight="1" x14ac:dyDescent="0.3">
      <c r="A117" s="20" t="s">
        <v>350</v>
      </c>
    </row>
    <row r="118" spans="1:1" ht="15.9" customHeight="1" x14ac:dyDescent="0.3"/>
    <row r="119" spans="1:1" ht="15.9" customHeight="1" x14ac:dyDescent="0.3">
      <c r="A119" s="26" t="s">
        <v>351</v>
      </c>
    </row>
    <row r="120" spans="1:1" ht="15.9" customHeight="1" x14ac:dyDescent="0.3">
      <c r="A120" s="27" t="s">
        <v>290</v>
      </c>
    </row>
    <row r="121" spans="1:1" ht="15.9" customHeight="1" x14ac:dyDescent="0.3">
      <c r="A121" s="25" t="s">
        <v>315</v>
      </c>
    </row>
    <row r="122" spans="1:1" ht="15.9" customHeight="1" x14ac:dyDescent="0.3">
      <c r="A122" s="19" t="s">
        <v>316</v>
      </c>
    </row>
    <row r="123" spans="1:1" ht="15.9" customHeight="1" x14ac:dyDescent="0.3">
      <c r="A123" s="20"/>
    </row>
    <row r="124" spans="1:1" ht="15.9" customHeight="1" x14ac:dyDescent="0.3">
      <c r="A124" s="20" t="s">
        <v>317</v>
      </c>
    </row>
    <row r="125" spans="1:1" ht="15.9" customHeight="1" x14ac:dyDescent="0.3">
      <c r="A125" s="20" t="s">
        <v>318</v>
      </c>
    </row>
    <row r="126" spans="1:1" ht="15.9" customHeight="1" x14ac:dyDescent="0.3">
      <c r="A126" s="21"/>
    </row>
    <row r="127" spans="1:1" ht="15.9" customHeight="1" x14ac:dyDescent="0.3">
      <c r="A127" s="20" t="s">
        <v>319</v>
      </c>
    </row>
    <row r="128" spans="1:1" ht="15.9" customHeight="1" x14ac:dyDescent="0.3">
      <c r="A128" s="22" t="s">
        <v>320</v>
      </c>
    </row>
    <row r="129" spans="1:1" ht="15.9" customHeight="1" x14ac:dyDescent="0.3">
      <c r="A129" s="20" t="s">
        <v>321</v>
      </c>
    </row>
    <row r="130" spans="1:1" ht="15.9" customHeight="1" x14ac:dyDescent="0.3">
      <c r="A130" s="20" t="s">
        <v>322</v>
      </c>
    </row>
    <row r="131" spans="1:1" ht="15.9" customHeight="1" x14ac:dyDescent="0.3">
      <c r="A131" s="23"/>
    </row>
    <row r="132" spans="1:1" ht="15.9" customHeight="1" x14ac:dyDescent="0.3">
      <c r="A132" s="19" t="s">
        <v>323</v>
      </c>
    </row>
    <row r="133" spans="1:1" ht="15.9" customHeight="1" x14ac:dyDescent="0.3">
      <c r="A133" s="20"/>
    </row>
    <row r="134" spans="1:1" ht="15.9" customHeight="1" x14ac:dyDescent="0.3">
      <c r="A134" s="20" t="s">
        <v>324</v>
      </c>
    </row>
    <row r="135" spans="1:1" ht="15.9" customHeight="1" x14ac:dyDescent="0.3">
      <c r="A135" s="20" t="s">
        <v>325</v>
      </c>
    </row>
    <row r="136" spans="1:1" ht="15.9" customHeight="1" x14ac:dyDescent="0.3">
      <c r="A136" s="20"/>
    </row>
    <row r="137" spans="1:1" ht="15.9" customHeight="1" x14ac:dyDescent="0.3">
      <c r="A137" s="20" t="s">
        <v>319</v>
      </c>
    </row>
    <row r="138" spans="1:1" ht="15.9" customHeight="1" x14ac:dyDescent="0.3">
      <c r="A138" s="22" t="s">
        <v>326</v>
      </c>
    </row>
    <row r="139" spans="1:1" ht="15.9" customHeight="1" x14ac:dyDescent="0.3">
      <c r="A139" s="20" t="s">
        <v>327</v>
      </c>
    </row>
    <row r="140" spans="1:1" ht="15.9" customHeight="1" x14ac:dyDescent="0.3">
      <c r="A140" s="20" t="s">
        <v>328</v>
      </c>
    </row>
    <row r="141" spans="1:1" ht="15.9" customHeight="1" x14ac:dyDescent="0.3">
      <c r="A141" s="23"/>
    </row>
    <row r="142" spans="1:1" ht="15.9" customHeight="1" x14ac:dyDescent="0.3">
      <c r="A142" s="24" t="s">
        <v>329</v>
      </c>
    </row>
    <row r="143" spans="1:1" ht="15.9" customHeight="1" x14ac:dyDescent="0.3">
      <c r="A143" s="18" t="s">
        <v>330</v>
      </c>
    </row>
    <row r="144" spans="1:1" ht="15.9" customHeight="1" x14ac:dyDescent="0.3">
      <c r="A144" s="19" t="s">
        <v>352</v>
      </c>
    </row>
    <row r="145" spans="1:1" ht="15.9" customHeight="1" x14ac:dyDescent="0.3">
      <c r="A145" s="21"/>
    </row>
    <row r="146" spans="1:1" ht="15.9" customHeight="1" x14ac:dyDescent="0.3">
      <c r="A146" s="20" t="s">
        <v>317</v>
      </c>
    </row>
    <row r="147" spans="1:1" ht="15.9" customHeight="1" x14ac:dyDescent="0.3">
      <c r="A147" s="20" t="s">
        <v>353</v>
      </c>
    </row>
    <row r="148" spans="1:1" ht="15.9" customHeight="1" x14ac:dyDescent="0.3">
      <c r="A148" s="21"/>
    </row>
    <row r="149" spans="1:1" ht="15.9" customHeight="1" x14ac:dyDescent="0.3">
      <c r="A149" s="20" t="s">
        <v>334</v>
      </c>
    </row>
    <row r="150" spans="1:1" ht="15.9" customHeight="1" x14ac:dyDescent="0.3">
      <c r="A150" s="22" t="s">
        <v>354</v>
      </c>
    </row>
    <row r="151" spans="1:1" ht="15.9" customHeight="1" x14ac:dyDescent="0.3">
      <c r="A151" s="20" t="s">
        <v>355</v>
      </c>
    </row>
    <row r="152" spans="1:1" ht="15.9" customHeight="1" x14ac:dyDescent="0.3">
      <c r="A152" s="20" t="s">
        <v>356</v>
      </c>
    </row>
    <row r="153" spans="1:1" ht="15.9" customHeight="1" x14ac:dyDescent="0.3">
      <c r="A153" s="23"/>
    </row>
    <row r="154" spans="1:1" ht="15.9" customHeight="1" x14ac:dyDescent="0.3">
      <c r="A154" s="19" t="s">
        <v>357</v>
      </c>
    </row>
    <row r="155" spans="1:1" ht="15.9" customHeight="1" x14ac:dyDescent="0.3">
      <c r="A155" s="21"/>
    </row>
    <row r="156" spans="1:1" ht="15.9" customHeight="1" x14ac:dyDescent="0.3">
      <c r="A156" s="20" t="s">
        <v>332</v>
      </c>
    </row>
    <row r="157" spans="1:1" ht="15.9" customHeight="1" x14ac:dyDescent="0.3">
      <c r="A157" s="20" t="s">
        <v>358</v>
      </c>
    </row>
    <row r="158" spans="1:1" ht="15.9" customHeight="1" x14ac:dyDescent="0.3">
      <c r="A158" s="21"/>
    </row>
    <row r="159" spans="1:1" ht="15.9" customHeight="1" x14ac:dyDescent="0.3">
      <c r="A159" s="20" t="s">
        <v>319</v>
      </c>
    </row>
    <row r="160" spans="1:1" ht="15.9" customHeight="1" x14ac:dyDescent="0.3">
      <c r="A160" s="22" t="s">
        <v>359</v>
      </c>
    </row>
    <row r="161" spans="1:1" ht="15.9" customHeight="1" x14ac:dyDescent="0.3">
      <c r="A161" s="20" t="s">
        <v>360</v>
      </c>
    </row>
    <row r="162" spans="1:1" ht="15.9" customHeight="1" x14ac:dyDescent="0.3">
      <c r="A162" s="20" t="s">
        <v>361</v>
      </c>
    </row>
    <row r="163" spans="1:1" ht="15.9" customHeight="1" x14ac:dyDescent="0.3">
      <c r="A163" s="28"/>
    </row>
    <row r="164" spans="1:1" ht="15.9" customHeight="1" x14ac:dyDescent="0.3">
      <c r="A164" s="19" t="s">
        <v>362</v>
      </c>
    </row>
    <row r="165" spans="1:1" ht="15.9" customHeight="1" x14ac:dyDescent="0.3">
      <c r="A165" s="21"/>
    </row>
    <row r="166" spans="1:1" ht="15.9" customHeight="1" x14ac:dyDescent="0.3">
      <c r="A166" s="20" t="s">
        <v>332</v>
      </c>
    </row>
    <row r="167" spans="1:1" ht="15.9" customHeight="1" x14ac:dyDescent="0.3">
      <c r="A167" s="20" t="s">
        <v>358</v>
      </c>
    </row>
    <row r="168" spans="1:1" ht="15.9" customHeight="1" x14ac:dyDescent="0.3">
      <c r="A168" s="21"/>
    </row>
    <row r="169" spans="1:1" ht="15.9" customHeight="1" x14ac:dyDescent="0.3">
      <c r="A169" s="20" t="s">
        <v>334</v>
      </c>
    </row>
    <row r="170" spans="1:1" ht="15.9" customHeight="1" x14ac:dyDescent="0.3">
      <c r="A170" s="22" t="s">
        <v>363</v>
      </c>
    </row>
    <row r="171" spans="1:1" ht="15.9" customHeight="1" x14ac:dyDescent="0.3">
      <c r="A171" s="20" t="s">
        <v>364</v>
      </c>
    </row>
    <row r="172" spans="1:1" ht="15.9" customHeight="1" x14ac:dyDescent="0.3">
      <c r="A172" s="20" t="s">
        <v>365</v>
      </c>
    </row>
    <row r="173" spans="1:1" ht="45.2" x14ac:dyDescent="0.3">
      <c r="A173" s="26" t="s">
        <v>366</v>
      </c>
    </row>
    <row r="174" spans="1:1" ht="15.9" customHeight="1" x14ac:dyDescent="0.3">
      <c r="A174" s="26"/>
    </row>
    <row r="175" spans="1:1" ht="15.9" customHeight="1" x14ac:dyDescent="0.3">
      <c r="A175" s="27" t="s">
        <v>292</v>
      </c>
    </row>
    <row r="176" spans="1:1" ht="15.9" customHeight="1" x14ac:dyDescent="0.3">
      <c r="A176" s="25" t="s">
        <v>367</v>
      </c>
    </row>
    <row r="177" spans="1:1" ht="15.9" customHeight="1" x14ac:dyDescent="0.3">
      <c r="A177" s="19" t="s">
        <v>368</v>
      </c>
    </row>
    <row r="178" spans="1:1" ht="15.9" customHeight="1" x14ac:dyDescent="0.3">
      <c r="A178" s="21"/>
    </row>
    <row r="179" spans="1:1" ht="15.9" customHeight="1" x14ac:dyDescent="0.3">
      <c r="A179" s="20" t="s">
        <v>324</v>
      </c>
    </row>
    <row r="180" spans="1:1" ht="15.9" customHeight="1" x14ac:dyDescent="0.3">
      <c r="A180" s="20" t="s">
        <v>369</v>
      </c>
    </row>
    <row r="181" spans="1:1" ht="15.9" customHeight="1" x14ac:dyDescent="0.3">
      <c r="A181" s="20"/>
    </row>
    <row r="182" spans="1:1" ht="15.9" customHeight="1" x14ac:dyDescent="0.3">
      <c r="A182" s="20" t="s">
        <v>319</v>
      </c>
    </row>
    <row r="183" spans="1:1" ht="15.9" customHeight="1" x14ac:dyDescent="0.3">
      <c r="A183" s="22" t="s">
        <v>370</v>
      </c>
    </row>
    <row r="184" spans="1:1" ht="15.9" customHeight="1" x14ac:dyDescent="0.3">
      <c r="A184" s="20" t="s">
        <v>371</v>
      </c>
    </row>
    <row r="185" spans="1:1" ht="15.9" customHeight="1" x14ac:dyDescent="0.3">
      <c r="A185" s="20" t="s">
        <v>372</v>
      </c>
    </row>
    <row r="186" spans="1:1" ht="15.9" customHeight="1" x14ac:dyDescent="0.3">
      <c r="A186" s="26" t="s">
        <v>373</v>
      </c>
    </row>
    <row r="187" spans="1:1" ht="15.9" customHeight="1" x14ac:dyDescent="0.3">
      <c r="A187" s="25" t="s">
        <v>330</v>
      </c>
    </row>
    <row r="188" spans="1:1" ht="15.9" customHeight="1" x14ac:dyDescent="0.3">
      <c r="A188" s="19" t="s">
        <v>374</v>
      </c>
    </row>
    <row r="189" spans="1:1" ht="15.9" customHeight="1" x14ac:dyDescent="0.3">
      <c r="A189" s="21"/>
    </row>
    <row r="190" spans="1:1" ht="15.9" customHeight="1" x14ac:dyDescent="0.3">
      <c r="A190" s="20" t="s">
        <v>332</v>
      </c>
    </row>
    <row r="191" spans="1:1" ht="15.9" customHeight="1" x14ac:dyDescent="0.3">
      <c r="A191" s="20" t="s">
        <v>375</v>
      </c>
    </row>
    <row r="192" spans="1:1" ht="15.9" customHeight="1" x14ac:dyDescent="0.3">
      <c r="A192" s="21"/>
    </row>
    <row r="193" spans="1:1" ht="15.9" customHeight="1" x14ac:dyDescent="0.3">
      <c r="A193" s="20" t="s">
        <v>334</v>
      </c>
    </row>
    <row r="194" spans="1:1" ht="15.9" customHeight="1" x14ac:dyDescent="0.3">
      <c r="A194" s="22" t="s">
        <v>376</v>
      </c>
    </row>
    <row r="195" spans="1:1" ht="15.9" customHeight="1" x14ac:dyDescent="0.3">
      <c r="A195" s="20" t="s">
        <v>377</v>
      </c>
    </row>
    <row r="196" spans="1:1" ht="15.9" customHeight="1" x14ac:dyDescent="0.3">
      <c r="A196" s="20" t="s">
        <v>378</v>
      </c>
    </row>
    <row r="197" spans="1:1" ht="15.9" customHeight="1" x14ac:dyDescent="0.3">
      <c r="A197" s="26" t="s">
        <v>379</v>
      </c>
    </row>
    <row r="198" spans="1:1" ht="15.9" customHeight="1" x14ac:dyDescent="0.3">
      <c r="A198" s="16"/>
    </row>
    <row r="199" spans="1:1" ht="15.9" customHeight="1" x14ac:dyDescent="0.3">
      <c r="A199" s="27" t="s">
        <v>295</v>
      </c>
    </row>
    <row r="200" spans="1:1" ht="15.9" customHeight="1" x14ac:dyDescent="0.3">
      <c r="A200" s="25" t="s">
        <v>380</v>
      </c>
    </row>
    <row r="201" spans="1:1" ht="15.9" customHeight="1" x14ac:dyDescent="0.3">
      <c r="A201" s="19" t="s">
        <v>368</v>
      </c>
    </row>
    <row r="202" spans="1:1" ht="15.9" customHeight="1" x14ac:dyDescent="0.3">
      <c r="A202" s="21"/>
    </row>
    <row r="203" spans="1:1" ht="15.9" customHeight="1" x14ac:dyDescent="0.3">
      <c r="A203" s="20" t="s">
        <v>324</v>
      </c>
    </row>
    <row r="204" spans="1:1" ht="15.9" customHeight="1" x14ac:dyDescent="0.3">
      <c r="A204" s="20" t="s">
        <v>369</v>
      </c>
    </row>
    <row r="205" spans="1:1" ht="15.9" customHeight="1" x14ac:dyDescent="0.3">
      <c r="A205" s="20"/>
    </row>
    <row r="206" spans="1:1" ht="15.9" customHeight="1" x14ac:dyDescent="0.3">
      <c r="A206" s="20" t="s">
        <v>319</v>
      </c>
    </row>
    <row r="207" spans="1:1" ht="15.9" customHeight="1" x14ac:dyDescent="0.3">
      <c r="A207" s="22" t="s">
        <v>370</v>
      </c>
    </row>
    <row r="208" spans="1:1" ht="15.9" customHeight="1" x14ac:dyDescent="0.3">
      <c r="A208" s="20" t="s">
        <v>371</v>
      </c>
    </row>
    <row r="209" spans="1:1" ht="15.9" customHeight="1" x14ac:dyDescent="0.3">
      <c r="A209" s="20" t="s">
        <v>372</v>
      </c>
    </row>
    <row r="210" spans="1:1" ht="15.9" customHeight="1" x14ac:dyDescent="0.3"/>
    <row r="211" spans="1:1" ht="15.9" customHeight="1" x14ac:dyDescent="0.3">
      <c r="A211" s="26" t="s">
        <v>381</v>
      </c>
    </row>
    <row r="212" spans="1:1" ht="15.9" customHeight="1" x14ac:dyDescent="0.3">
      <c r="A212" s="25" t="s">
        <v>330</v>
      </c>
    </row>
    <row r="213" spans="1:1" ht="15.9" customHeight="1" x14ac:dyDescent="0.3">
      <c r="A213" s="19" t="s">
        <v>382</v>
      </c>
    </row>
    <row r="214" spans="1:1" ht="15.9" customHeight="1" x14ac:dyDescent="0.3">
      <c r="A214" s="21"/>
    </row>
    <row r="215" spans="1:1" ht="15.9" customHeight="1" x14ac:dyDescent="0.3">
      <c r="A215" s="20" t="s">
        <v>317</v>
      </c>
    </row>
    <row r="216" spans="1:1" ht="15.9" customHeight="1" x14ac:dyDescent="0.3">
      <c r="A216" s="20" t="s">
        <v>383</v>
      </c>
    </row>
    <row r="217" spans="1:1" ht="15.9" customHeight="1" x14ac:dyDescent="0.3">
      <c r="A217" s="21"/>
    </row>
    <row r="218" spans="1:1" ht="15.9" customHeight="1" x14ac:dyDescent="0.3">
      <c r="A218" s="20" t="s">
        <v>334</v>
      </c>
    </row>
    <row r="219" spans="1:1" ht="15.9" customHeight="1" x14ac:dyDescent="0.3">
      <c r="A219" s="22" t="s">
        <v>384</v>
      </c>
    </row>
    <row r="220" spans="1:1" ht="15.9" customHeight="1" x14ac:dyDescent="0.3">
      <c r="A220" s="20" t="s">
        <v>385</v>
      </c>
    </row>
    <row r="221" spans="1:1" ht="15.9" customHeight="1" x14ac:dyDescent="0.3">
      <c r="A221" s="20" t="s">
        <v>386</v>
      </c>
    </row>
    <row r="222" spans="1:1" x14ac:dyDescent="0.3">
      <c r="A222" s="26" t="s">
        <v>387</v>
      </c>
    </row>
    <row r="223" spans="1:1" ht="15.9" customHeight="1" x14ac:dyDescent="0.3">
      <c r="A223" s="26"/>
    </row>
    <row r="224" spans="1:1" ht="15.9" customHeight="1" x14ac:dyDescent="0.3">
      <c r="A224" s="26"/>
    </row>
    <row r="225" spans="1:1" ht="15.9" customHeight="1" x14ac:dyDescent="0.3">
      <c r="A225" s="26"/>
    </row>
    <row r="226" spans="1:1" ht="15.9" customHeight="1" x14ac:dyDescent="0.3">
      <c r="A226" s="27" t="s">
        <v>298</v>
      </c>
    </row>
    <row r="227" spans="1:1" ht="15.9" customHeight="1" x14ac:dyDescent="0.3">
      <c r="A227" s="25" t="s">
        <v>367</v>
      </c>
    </row>
    <row r="228" spans="1:1" ht="15.9" customHeight="1" x14ac:dyDescent="0.3">
      <c r="A228" s="19" t="s">
        <v>368</v>
      </c>
    </row>
    <row r="229" spans="1:1" ht="15.9" customHeight="1" x14ac:dyDescent="0.3">
      <c r="A229" s="21"/>
    </row>
    <row r="230" spans="1:1" ht="15.9" customHeight="1" x14ac:dyDescent="0.3">
      <c r="A230" s="20" t="s">
        <v>324</v>
      </c>
    </row>
    <row r="231" spans="1:1" ht="15.9" customHeight="1" x14ac:dyDescent="0.3">
      <c r="A231" s="20" t="s">
        <v>369</v>
      </c>
    </row>
    <row r="232" spans="1:1" ht="15.9" customHeight="1" x14ac:dyDescent="0.3">
      <c r="A232" s="20"/>
    </row>
    <row r="233" spans="1:1" ht="15.9" customHeight="1" x14ac:dyDescent="0.3">
      <c r="A233" s="20" t="s">
        <v>319</v>
      </c>
    </row>
    <row r="234" spans="1:1" ht="15.9" customHeight="1" x14ac:dyDescent="0.3">
      <c r="A234" s="22" t="s">
        <v>388</v>
      </c>
    </row>
    <row r="235" spans="1:1" ht="15.9" customHeight="1" x14ac:dyDescent="0.3">
      <c r="A235" s="20" t="s">
        <v>371</v>
      </c>
    </row>
    <row r="236" spans="1:1" ht="15.9" customHeight="1" x14ac:dyDescent="0.3">
      <c r="A236" s="20" t="s">
        <v>372</v>
      </c>
    </row>
    <row r="237" spans="1:1" ht="15.9" customHeight="1" x14ac:dyDescent="0.3"/>
    <row r="238" spans="1:1" ht="15.9" customHeight="1" x14ac:dyDescent="0.3">
      <c r="A238" s="16" t="s">
        <v>389</v>
      </c>
    </row>
    <row r="239" spans="1:1" ht="15.9" customHeight="1" x14ac:dyDescent="0.3">
      <c r="A239" s="25" t="s">
        <v>330</v>
      </c>
    </row>
    <row r="240" spans="1:1" ht="15.9" customHeight="1" x14ac:dyDescent="0.3">
      <c r="A240" s="23" t="s">
        <v>390</v>
      </c>
    </row>
    <row r="241" spans="1:1" ht="15.9" customHeight="1" x14ac:dyDescent="0.3">
      <c r="A241" s="10"/>
    </row>
    <row r="242" spans="1:1" ht="15.9" customHeight="1" x14ac:dyDescent="0.3">
      <c r="A242" s="23" t="s">
        <v>332</v>
      </c>
    </row>
    <row r="243" spans="1:1" ht="15.9" customHeight="1" x14ac:dyDescent="0.3">
      <c r="A243" s="23" t="s">
        <v>391</v>
      </c>
    </row>
    <row r="244" spans="1:1" ht="15.9" customHeight="1" x14ac:dyDescent="0.3">
      <c r="A244" s="10"/>
    </row>
    <row r="245" spans="1:1" ht="15.9" customHeight="1" x14ac:dyDescent="0.3">
      <c r="A245" s="23" t="s">
        <v>334</v>
      </c>
    </row>
    <row r="246" spans="1:1" ht="15.9" customHeight="1" x14ac:dyDescent="0.3">
      <c r="A246" s="23" t="s">
        <v>392</v>
      </c>
    </row>
    <row r="247" spans="1:1" ht="15.9" customHeight="1" x14ac:dyDescent="0.3">
      <c r="A247" s="23" t="s">
        <v>393</v>
      </c>
    </row>
    <row r="248" spans="1:1" ht="15.9" customHeight="1" x14ac:dyDescent="0.3">
      <c r="A248" s="23" t="s">
        <v>394</v>
      </c>
    </row>
    <row r="249" spans="1:1" ht="15.9" customHeight="1" x14ac:dyDescent="0.3">
      <c r="A249" s="26" t="s">
        <v>395</v>
      </c>
    </row>
    <row r="250" spans="1:1" ht="15.9" customHeight="1" x14ac:dyDescent="0.3">
      <c r="A250" s="23"/>
    </row>
    <row r="251" spans="1:1" ht="15.9" customHeight="1" x14ac:dyDescent="0.3">
      <c r="A251" s="27" t="s">
        <v>301</v>
      </c>
    </row>
    <row r="252" spans="1:1" ht="15.9" customHeight="1" x14ac:dyDescent="0.3">
      <c r="A252" s="25" t="s">
        <v>367</v>
      </c>
    </row>
    <row r="253" spans="1:1" ht="15.9" customHeight="1" x14ac:dyDescent="0.3">
      <c r="A253" s="19" t="s">
        <v>368</v>
      </c>
    </row>
    <row r="254" spans="1:1" ht="15.9" customHeight="1" x14ac:dyDescent="0.3">
      <c r="A254" s="21"/>
    </row>
    <row r="255" spans="1:1" ht="15.9" customHeight="1" x14ac:dyDescent="0.3">
      <c r="A255" s="20" t="s">
        <v>324</v>
      </c>
    </row>
    <row r="256" spans="1:1" ht="15.9" customHeight="1" x14ac:dyDescent="0.3">
      <c r="A256" s="20" t="s">
        <v>369</v>
      </c>
    </row>
    <row r="257" spans="1:1" ht="15.9" customHeight="1" x14ac:dyDescent="0.3">
      <c r="A257" s="20"/>
    </row>
    <row r="258" spans="1:1" ht="15.9" customHeight="1" x14ac:dyDescent="0.3">
      <c r="A258" s="20" t="s">
        <v>319</v>
      </c>
    </row>
    <row r="259" spans="1:1" ht="15.9" customHeight="1" x14ac:dyDescent="0.3">
      <c r="A259" s="22" t="s">
        <v>370</v>
      </c>
    </row>
    <row r="260" spans="1:1" ht="15.9" customHeight="1" x14ac:dyDescent="0.3">
      <c r="A260" s="20" t="s">
        <v>371</v>
      </c>
    </row>
    <row r="261" spans="1:1" ht="15.9" customHeight="1" x14ac:dyDescent="0.3">
      <c r="A261" s="20" t="s">
        <v>372</v>
      </c>
    </row>
    <row r="262" spans="1:1" ht="15.9" customHeight="1" x14ac:dyDescent="0.3">
      <c r="A262" s="16" t="s">
        <v>396</v>
      </c>
    </row>
    <row r="263" spans="1:1" ht="15.9" customHeight="1" x14ac:dyDescent="0.3">
      <c r="A263" s="25" t="s">
        <v>330</v>
      </c>
    </row>
    <row r="264" spans="1:1" ht="15.9" customHeight="1" x14ac:dyDescent="0.3">
      <c r="A264" s="19" t="s">
        <v>397</v>
      </c>
    </row>
    <row r="265" spans="1:1" ht="15.9" customHeight="1" x14ac:dyDescent="0.3">
      <c r="A265" s="21"/>
    </row>
    <row r="266" spans="1:1" ht="15.9" customHeight="1" x14ac:dyDescent="0.3">
      <c r="A266" s="20" t="s">
        <v>339</v>
      </c>
    </row>
    <row r="267" spans="1:1" ht="15.9" customHeight="1" x14ac:dyDescent="0.3">
      <c r="A267" s="20" t="s">
        <v>398</v>
      </c>
    </row>
    <row r="268" spans="1:1" ht="15.9" customHeight="1" x14ac:dyDescent="0.3">
      <c r="A268" s="21"/>
    </row>
    <row r="269" spans="1:1" ht="15.9" customHeight="1" x14ac:dyDescent="0.3">
      <c r="A269" s="20" t="s">
        <v>319</v>
      </c>
    </row>
    <row r="270" spans="1:1" ht="15.9" customHeight="1" x14ac:dyDescent="0.3">
      <c r="A270" s="22" t="s">
        <v>399</v>
      </c>
    </row>
    <row r="271" spans="1:1" ht="15.9" customHeight="1" x14ac:dyDescent="0.3">
      <c r="A271" s="20" t="s">
        <v>400</v>
      </c>
    </row>
    <row r="272" spans="1:1" ht="15.9" customHeight="1" x14ac:dyDescent="0.3">
      <c r="A272" s="20" t="s">
        <v>401</v>
      </c>
    </row>
    <row r="273" spans="1:1" ht="15.9" customHeight="1" x14ac:dyDescent="0.3">
      <c r="A273" s="23"/>
    </row>
    <row r="274" spans="1:1" ht="15.9" customHeight="1" x14ac:dyDescent="0.3">
      <c r="A274" s="19" t="s">
        <v>402</v>
      </c>
    </row>
    <row r="275" spans="1:1" ht="15.9" customHeight="1" x14ac:dyDescent="0.3">
      <c r="A275" s="21"/>
    </row>
    <row r="276" spans="1:1" ht="15.9" customHeight="1" x14ac:dyDescent="0.3">
      <c r="A276" s="20" t="s">
        <v>332</v>
      </c>
    </row>
    <row r="277" spans="1:1" ht="15.9" customHeight="1" x14ac:dyDescent="0.3">
      <c r="A277" s="20" t="s">
        <v>403</v>
      </c>
    </row>
    <row r="278" spans="1:1" ht="15.9" customHeight="1" x14ac:dyDescent="0.3">
      <c r="A278" s="21"/>
    </row>
    <row r="279" spans="1:1" ht="15.9" customHeight="1" x14ac:dyDescent="0.3">
      <c r="A279" s="20" t="s">
        <v>334</v>
      </c>
    </row>
    <row r="280" spans="1:1" ht="15.9" customHeight="1" x14ac:dyDescent="0.3">
      <c r="A280" s="20" t="s">
        <v>404</v>
      </c>
    </row>
    <row r="281" spans="1:1" ht="15.9" customHeight="1" x14ac:dyDescent="0.3">
      <c r="A281" s="20" t="s">
        <v>405</v>
      </c>
    </row>
    <row r="282" spans="1:1" ht="15.9" customHeight="1" x14ac:dyDescent="0.3">
      <c r="A282" s="20" t="s">
        <v>406</v>
      </c>
    </row>
    <row r="283" spans="1:1" ht="30.15" x14ac:dyDescent="0.3">
      <c r="A283" s="26" t="s">
        <v>407</v>
      </c>
    </row>
    <row r="284" spans="1:1" ht="15.9" customHeight="1" x14ac:dyDescent="0.3">
      <c r="A284" s="23"/>
    </row>
    <row r="285" spans="1:1" ht="15.9" customHeight="1" x14ac:dyDescent="0.3">
      <c r="A285" s="27" t="s">
        <v>304</v>
      </c>
    </row>
    <row r="286" spans="1:1" ht="15.9" customHeight="1" x14ac:dyDescent="0.3">
      <c r="A286" s="25" t="s">
        <v>367</v>
      </c>
    </row>
    <row r="287" spans="1:1" ht="15.9" customHeight="1" x14ac:dyDescent="0.3">
      <c r="A287" s="19" t="s">
        <v>408</v>
      </c>
    </row>
    <row r="288" spans="1:1" ht="15.9" customHeight="1" x14ac:dyDescent="0.3">
      <c r="A288" s="21"/>
    </row>
    <row r="289" spans="1:1" ht="15.9" customHeight="1" x14ac:dyDescent="0.3">
      <c r="A289" s="20" t="s">
        <v>317</v>
      </c>
    </row>
    <row r="290" spans="1:1" ht="15.9" customHeight="1" x14ac:dyDescent="0.3">
      <c r="A290" s="20" t="s">
        <v>409</v>
      </c>
    </row>
    <row r="291" spans="1:1" ht="15.9" customHeight="1" x14ac:dyDescent="0.3">
      <c r="A291" s="20"/>
    </row>
    <row r="292" spans="1:1" ht="15.9" customHeight="1" x14ac:dyDescent="0.3">
      <c r="A292" s="20" t="s">
        <v>319</v>
      </c>
    </row>
    <row r="293" spans="1:1" ht="15.9" customHeight="1" x14ac:dyDescent="0.3">
      <c r="A293" s="22" t="s">
        <v>410</v>
      </c>
    </row>
    <row r="294" spans="1:1" ht="15.9" customHeight="1" x14ac:dyDescent="0.3">
      <c r="A294" s="20" t="s">
        <v>411</v>
      </c>
    </row>
    <row r="295" spans="1:1" ht="15.9" customHeight="1" x14ac:dyDescent="0.3">
      <c r="A295" s="20" t="s">
        <v>412</v>
      </c>
    </row>
    <row r="296" spans="1:1" ht="15.9" customHeight="1" x14ac:dyDescent="0.3">
      <c r="A296" s="26" t="s">
        <v>413</v>
      </c>
    </row>
    <row r="297" spans="1:1" ht="15.9" customHeight="1" x14ac:dyDescent="0.3">
      <c r="A297" s="26"/>
    </row>
    <row r="298" spans="1:1" ht="15.9" customHeight="1" x14ac:dyDescent="0.3">
      <c r="A298" s="27" t="s">
        <v>306</v>
      </c>
    </row>
    <row r="299" spans="1:1" ht="15.9" customHeight="1" x14ac:dyDescent="0.3">
      <c r="A299" s="25" t="s">
        <v>367</v>
      </c>
    </row>
    <row r="300" spans="1:1" ht="15.9" customHeight="1" x14ac:dyDescent="0.3">
      <c r="A300" s="19" t="s">
        <v>368</v>
      </c>
    </row>
    <row r="301" spans="1:1" ht="15.9" customHeight="1" x14ac:dyDescent="0.3">
      <c r="A301" s="21"/>
    </row>
    <row r="302" spans="1:1" ht="15.9" customHeight="1" x14ac:dyDescent="0.3">
      <c r="A302" s="20" t="s">
        <v>324</v>
      </c>
    </row>
    <row r="303" spans="1:1" ht="15.9" customHeight="1" x14ac:dyDescent="0.3">
      <c r="A303" s="20" t="s">
        <v>369</v>
      </c>
    </row>
    <row r="304" spans="1:1" ht="15.9" customHeight="1" x14ac:dyDescent="0.3">
      <c r="A304" s="20"/>
    </row>
    <row r="305" spans="1:1" ht="15.9" customHeight="1" x14ac:dyDescent="0.3">
      <c r="A305" s="20" t="s">
        <v>319</v>
      </c>
    </row>
    <row r="306" spans="1:1" ht="15.9" customHeight="1" x14ac:dyDescent="0.3">
      <c r="A306" s="22" t="s">
        <v>370</v>
      </c>
    </row>
    <row r="307" spans="1:1" ht="15.9" customHeight="1" x14ac:dyDescent="0.3">
      <c r="A307" s="20" t="s">
        <v>371</v>
      </c>
    </row>
    <row r="308" spans="1:1" ht="15.9" customHeight="1" x14ac:dyDescent="0.3">
      <c r="A308" s="20" t="s">
        <v>372</v>
      </c>
    </row>
    <row r="309" spans="1:1" ht="15.9" customHeight="1" x14ac:dyDescent="0.3"/>
    <row r="310" spans="1:1" ht="15.9" customHeight="1" x14ac:dyDescent="0.3">
      <c r="A310" s="26" t="s">
        <v>414</v>
      </c>
    </row>
    <row r="311" spans="1:1" ht="15.9" customHeight="1" x14ac:dyDescent="0.3">
      <c r="A311" s="25" t="s">
        <v>415</v>
      </c>
    </row>
    <row r="312" spans="1:1" ht="15.9" customHeight="1" x14ac:dyDescent="0.3">
      <c r="A312" s="19" t="s">
        <v>416</v>
      </c>
    </row>
    <row r="313" spans="1:1" ht="15.9" customHeight="1" x14ac:dyDescent="0.3">
      <c r="A313" s="20"/>
    </row>
    <row r="314" spans="1:1" ht="15.9" customHeight="1" x14ac:dyDescent="0.3">
      <c r="A314" s="20" t="s">
        <v>332</v>
      </c>
    </row>
    <row r="315" spans="1:1" ht="15.9" customHeight="1" x14ac:dyDescent="0.3">
      <c r="A315" s="20" t="s">
        <v>417</v>
      </c>
    </row>
    <row r="316" spans="1:1" ht="15.9" customHeight="1" x14ac:dyDescent="0.3">
      <c r="A316" s="21"/>
    </row>
    <row r="317" spans="1:1" ht="15.9" customHeight="1" x14ac:dyDescent="0.3">
      <c r="A317" s="20" t="s">
        <v>334</v>
      </c>
    </row>
    <row r="318" spans="1:1" ht="15.9" customHeight="1" x14ac:dyDescent="0.3">
      <c r="A318" s="22" t="s">
        <v>418</v>
      </c>
    </row>
    <row r="319" spans="1:1" ht="15.9" customHeight="1" x14ac:dyDescent="0.3">
      <c r="A319" s="20" t="s">
        <v>419</v>
      </c>
    </row>
    <row r="320" spans="1:1" ht="15.9" customHeight="1" x14ac:dyDescent="0.3">
      <c r="A320" s="20" t="s">
        <v>420</v>
      </c>
    </row>
    <row r="321" spans="1:1" ht="15.9" customHeight="1" x14ac:dyDescent="0.3">
      <c r="A321" s="20"/>
    </row>
    <row r="322" spans="1:1" ht="15.9" customHeight="1" x14ac:dyDescent="0.3">
      <c r="A322" s="19" t="s">
        <v>421</v>
      </c>
    </row>
    <row r="323" spans="1:1" ht="15.9" customHeight="1" x14ac:dyDescent="0.3">
      <c r="A323" s="21"/>
    </row>
    <row r="324" spans="1:1" ht="15.9" customHeight="1" x14ac:dyDescent="0.3">
      <c r="A324" s="20" t="s">
        <v>422</v>
      </c>
    </row>
    <row r="325" spans="1:1" ht="15.9" customHeight="1" x14ac:dyDescent="0.3">
      <c r="A325" s="20" t="s">
        <v>423</v>
      </c>
    </row>
    <row r="326" spans="1:1" ht="15.9" customHeight="1" x14ac:dyDescent="0.3">
      <c r="A326" s="21"/>
    </row>
    <row r="327" spans="1:1" ht="15.9" customHeight="1" x14ac:dyDescent="0.3">
      <c r="A327" s="20" t="s">
        <v>334</v>
      </c>
    </row>
    <row r="328" spans="1:1" ht="15.9" customHeight="1" x14ac:dyDescent="0.3">
      <c r="A328" s="22" t="s">
        <v>424</v>
      </c>
    </row>
    <row r="329" spans="1:1" ht="15.9" customHeight="1" x14ac:dyDescent="0.3">
      <c r="A329" s="20" t="s">
        <v>425</v>
      </c>
    </row>
    <row r="330" spans="1:1" ht="15.9" customHeight="1" x14ac:dyDescent="0.3">
      <c r="A330" s="20" t="s">
        <v>426</v>
      </c>
    </row>
    <row r="331" spans="1:1" ht="15.9" customHeight="1" x14ac:dyDescent="0.3">
      <c r="A331" s="20"/>
    </row>
    <row r="332" spans="1:1" ht="15.9" customHeight="1" x14ac:dyDescent="0.3">
      <c r="A332" s="20"/>
    </row>
    <row r="333" spans="1:1" ht="15.9" customHeight="1" x14ac:dyDescent="0.3">
      <c r="A333" s="19" t="s">
        <v>427</v>
      </c>
    </row>
    <row r="334" spans="1:1" ht="15.9" customHeight="1" x14ac:dyDescent="0.3">
      <c r="A334" s="21"/>
    </row>
    <row r="335" spans="1:1" ht="15.9" customHeight="1" x14ac:dyDescent="0.3">
      <c r="A335" s="20" t="s">
        <v>428</v>
      </c>
    </row>
    <row r="336" spans="1:1" ht="15.9" customHeight="1" x14ac:dyDescent="0.3">
      <c r="A336" s="20" t="s">
        <v>429</v>
      </c>
    </row>
    <row r="337" spans="1:1" ht="15.9" customHeight="1" x14ac:dyDescent="0.3">
      <c r="A337" s="21"/>
    </row>
    <row r="338" spans="1:1" ht="15.9" customHeight="1" x14ac:dyDescent="0.3">
      <c r="A338" s="20" t="s">
        <v>319</v>
      </c>
    </row>
    <row r="339" spans="1:1" ht="15.9" customHeight="1" x14ac:dyDescent="0.3">
      <c r="A339" s="22" t="s">
        <v>430</v>
      </c>
    </row>
    <row r="340" spans="1:1" ht="15.9" customHeight="1" x14ac:dyDescent="0.3">
      <c r="A340" s="20" t="s">
        <v>431</v>
      </c>
    </row>
    <row r="341" spans="1:1" ht="15.9" customHeight="1" x14ac:dyDescent="0.3">
      <c r="A341" s="20" t="s">
        <v>432</v>
      </c>
    </row>
    <row r="342" spans="1:1" ht="15.9" customHeight="1" x14ac:dyDescent="0.3"/>
    <row r="343" spans="1:1" ht="30.15" x14ac:dyDescent="0.3">
      <c r="A343" s="26" t="s">
        <v>433</v>
      </c>
    </row>
    <row r="344" spans="1:1" x14ac:dyDescent="0.3">
      <c r="A344" s="26" t="s">
        <v>309</v>
      </c>
    </row>
    <row r="345" spans="1:1" ht="15.9" customHeight="1" x14ac:dyDescent="0.3"/>
    <row r="346" spans="1:1" ht="15.9" customHeight="1" x14ac:dyDescent="0.3"/>
    <row r="347" spans="1:1" ht="15.9" customHeight="1" x14ac:dyDescent="0.3"/>
    <row r="348" spans="1:1" ht="15.9" customHeight="1" x14ac:dyDescent="0.3">
      <c r="A348" s="29" t="s">
        <v>434</v>
      </c>
    </row>
    <row r="349" spans="1:1" ht="15.9" customHeight="1" x14ac:dyDescent="0.3">
      <c r="A349" s="25" t="s">
        <v>435</v>
      </c>
    </row>
    <row r="350" spans="1:1" ht="15.9" customHeight="1" x14ac:dyDescent="0.3">
      <c r="A350" s="19" t="s">
        <v>436</v>
      </c>
    </row>
    <row r="351" spans="1:1" ht="15.9" customHeight="1" x14ac:dyDescent="0.3">
      <c r="A351" s="20" t="s">
        <v>437</v>
      </c>
    </row>
    <row r="352" spans="1:1" ht="15.9" customHeight="1" x14ac:dyDescent="0.3">
      <c r="A352" s="20" t="s">
        <v>317</v>
      </c>
    </row>
    <row r="353" spans="1:1" ht="15.9" customHeight="1" x14ac:dyDescent="0.3">
      <c r="A353" s="20" t="s">
        <v>438</v>
      </c>
    </row>
    <row r="354" spans="1:1" ht="15.9" customHeight="1" x14ac:dyDescent="0.3">
      <c r="A354" s="21"/>
    </row>
    <row r="355" spans="1:1" ht="15.9" customHeight="1" x14ac:dyDescent="0.3">
      <c r="A355" s="20" t="s">
        <v>319</v>
      </c>
    </row>
    <row r="356" spans="1:1" ht="15.9" customHeight="1" x14ac:dyDescent="0.3">
      <c r="A356" s="22" t="s">
        <v>439</v>
      </c>
    </row>
    <row r="357" spans="1:1" ht="15.9" customHeight="1" x14ac:dyDescent="0.3">
      <c r="A357" s="20" t="s">
        <v>440</v>
      </c>
    </row>
    <row r="358" spans="1:1" ht="15.9" customHeight="1" x14ac:dyDescent="0.3">
      <c r="A358" s="20" t="s">
        <v>441</v>
      </c>
    </row>
    <row r="359" spans="1:1" ht="15.9" customHeight="1" x14ac:dyDescent="0.3">
      <c r="A359" s="26" t="s">
        <v>442</v>
      </c>
    </row>
    <row r="360" spans="1:1" ht="15.9" customHeight="1" x14ac:dyDescent="0.3">
      <c r="A360" s="26"/>
    </row>
    <row r="361" spans="1:1" ht="15.9" customHeight="1" x14ac:dyDescent="0.3">
      <c r="A361" s="26"/>
    </row>
    <row r="362" spans="1:1" ht="15.9" customHeight="1" x14ac:dyDescent="0.3">
      <c r="A362" s="25" t="s">
        <v>330</v>
      </c>
    </row>
    <row r="363" spans="1:1" ht="15.9" customHeight="1" x14ac:dyDescent="0.3">
      <c r="A363" s="19" t="s">
        <v>443</v>
      </c>
    </row>
    <row r="364" spans="1:1" ht="15.9" customHeight="1" x14ac:dyDescent="0.3">
      <c r="A364" s="21"/>
    </row>
    <row r="365" spans="1:1" ht="15.9" customHeight="1" x14ac:dyDescent="0.3">
      <c r="A365" s="20" t="s">
        <v>332</v>
      </c>
    </row>
    <row r="366" spans="1:1" ht="15.9" customHeight="1" x14ac:dyDescent="0.3">
      <c r="A366" s="20" t="s">
        <v>444</v>
      </c>
    </row>
    <row r="367" spans="1:1" ht="15.9" customHeight="1" x14ac:dyDescent="0.3">
      <c r="A367" s="21"/>
    </row>
    <row r="368" spans="1:1" ht="15.9" customHeight="1" x14ac:dyDescent="0.3">
      <c r="A368" s="20" t="s">
        <v>319</v>
      </c>
    </row>
    <row r="369" spans="1:1" ht="15.9" customHeight="1" x14ac:dyDescent="0.3">
      <c r="A369" s="22" t="s">
        <v>445</v>
      </c>
    </row>
    <row r="370" spans="1:1" ht="15.9" customHeight="1" x14ac:dyDescent="0.3">
      <c r="A370" s="20" t="s">
        <v>446</v>
      </c>
    </row>
    <row r="371" spans="1:1" ht="15.9" customHeight="1" x14ac:dyDescent="0.3">
      <c r="A371" s="20" t="s">
        <v>447</v>
      </c>
    </row>
    <row r="372" spans="1:1" ht="15.9" customHeight="1" x14ac:dyDescent="0.3">
      <c r="A372" s="23"/>
    </row>
    <row r="373" spans="1:1" ht="15.9" customHeight="1" x14ac:dyDescent="0.3">
      <c r="A373" s="26" t="s">
        <v>448</v>
      </c>
    </row>
    <row r="374" spans="1:1" x14ac:dyDescent="0.3">
      <c r="A374" s="16"/>
    </row>
    <row r="375" spans="1:1" x14ac:dyDescent="0.3">
      <c r="A375" s="16"/>
    </row>
    <row r="376" spans="1:1" x14ac:dyDescent="0.3">
      <c r="A376" s="30"/>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13" sqref="B13"/>
    </sheetView>
  </sheetViews>
  <sheetFormatPr defaultRowHeight="15.05" x14ac:dyDescent="0.3"/>
  <cols>
    <col min="2" max="2" width="28.88671875" customWidth="1"/>
  </cols>
  <sheetData>
    <row r="1" spans="1:5" x14ac:dyDescent="0.3">
      <c r="A1" s="189" t="s">
        <v>625</v>
      </c>
      <c r="B1" s="189"/>
      <c r="C1" s="189"/>
      <c r="D1" s="189"/>
      <c r="E1" s="189"/>
    </row>
    <row r="2" spans="1:5" x14ac:dyDescent="0.3">
      <c r="A2" s="146" t="s">
        <v>633</v>
      </c>
      <c r="B2" s="147"/>
    </row>
    <row r="3" spans="1:5" x14ac:dyDescent="0.3">
      <c r="A3" s="146" t="s">
        <v>634</v>
      </c>
      <c r="B3" s="147"/>
    </row>
    <row r="4" spans="1:5" x14ac:dyDescent="0.3">
      <c r="A4" s="146" t="s">
        <v>635</v>
      </c>
      <c r="B4" s="147"/>
    </row>
    <row r="5" spans="1:5" x14ac:dyDescent="0.3">
      <c r="A5" s="146" t="s">
        <v>636</v>
      </c>
      <c r="B5" s="147"/>
    </row>
    <row r="6" spans="1:5" x14ac:dyDescent="0.3">
      <c r="A6" s="146" t="s">
        <v>637</v>
      </c>
      <c r="B6" s="147"/>
    </row>
  </sheetData>
  <mergeCells count="1">
    <mergeCell ref="A1:E1"/>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9" sqref="G9"/>
    </sheetView>
  </sheetViews>
  <sheetFormatPr defaultRowHeight="15.05" x14ac:dyDescent="0.3"/>
  <sheetData>
    <row r="1" spans="1:5" ht="15.75" x14ac:dyDescent="0.3">
      <c r="A1" s="190" t="s">
        <v>597</v>
      </c>
      <c r="B1" s="190"/>
      <c r="C1" s="190"/>
      <c r="D1" s="190"/>
      <c r="E1" s="190"/>
    </row>
    <row r="2" spans="1:5" x14ac:dyDescent="0.3">
      <c r="A2" s="191" t="s">
        <v>620</v>
      </c>
      <c r="B2" s="191"/>
      <c r="C2" s="191"/>
      <c r="D2" s="191"/>
      <c r="E2" s="191"/>
    </row>
    <row r="3" spans="1:5" x14ac:dyDescent="0.3">
      <c r="A3" s="191"/>
      <c r="B3" s="191"/>
      <c r="C3" s="191"/>
      <c r="D3" s="191"/>
      <c r="E3" s="191"/>
    </row>
    <row r="4" spans="1:5" x14ac:dyDescent="0.3">
      <c r="A4" s="191"/>
      <c r="B4" s="191"/>
      <c r="C4" s="191"/>
      <c r="D4" s="191"/>
      <c r="E4" s="191"/>
    </row>
    <row r="5" spans="1:5" x14ac:dyDescent="0.3">
      <c r="A5" s="191"/>
      <c r="B5" s="191"/>
      <c r="C5" s="191"/>
      <c r="D5" s="191"/>
      <c r="E5" s="191"/>
    </row>
    <row r="6" spans="1:5" x14ac:dyDescent="0.3">
      <c r="A6" s="191"/>
      <c r="B6" s="191"/>
      <c r="C6" s="191"/>
      <c r="D6" s="191"/>
      <c r="E6" s="191"/>
    </row>
    <row r="7" spans="1:5" x14ac:dyDescent="0.3">
      <c r="A7" s="191"/>
      <c r="B7" s="191"/>
      <c r="C7" s="191"/>
      <c r="D7" s="191"/>
      <c r="E7" s="191"/>
    </row>
    <row r="8" spans="1:5" x14ac:dyDescent="0.3">
      <c r="A8" s="191"/>
      <c r="B8" s="191"/>
      <c r="C8" s="191"/>
      <c r="D8" s="191"/>
      <c r="E8" s="191"/>
    </row>
    <row r="9" spans="1:5" ht="7.55" customHeight="1" x14ac:dyDescent="0.3">
      <c r="A9" s="191"/>
      <c r="B9" s="191"/>
      <c r="C9" s="191"/>
      <c r="D9" s="191"/>
      <c r="E9" s="191"/>
    </row>
    <row r="10" spans="1:5" ht="3.8" hidden="1" customHeight="1" x14ac:dyDescent="0.3">
      <c r="A10" s="191"/>
      <c r="B10" s="191"/>
      <c r="C10" s="191"/>
      <c r="D10" s="191"/>
      <c r="E10" s="191"/>
    </row>
    <row r="11" spans="1:5" hidden="1" x14ac:dyDescent="0.3">
      <c r="A11" s="191"/>
      <c r="B11" s="191"/>
      <c r="C11" s="191"/>
      <c r="D11" s="191"/>
      <c r="E11" s="191"/>
    </row>
    <row r="12" spans="1:5" hidden="1" x14ac:dyDescent="0.3">
      <c r="A12" s="191"/>
      <c r="B12" s="191"/>
      <c r="C12" s="191"/>
      <c r="D12" s="191"/>
      <c r="E12" s="191"/>
    </row>
    <row r="13" spans="1:5" hidden="1" x14ac:dyDescent="0.3">
      <c r="A13" s="191"/>
      <c r="B13" s="191"/>
      <c r="C13" s="191"/>
      <c r="D13" s="191"/>
      <c r="E13" s="191"/>
    </row>
    <row r="14" spans="1:5" hidden="1" x14ac:dyDescent="0.3">
      <c r="A14" s="191"/>
      <c r="B14" s="191"/>
      <c r="C14" s="191"/>
      <c r="D14" s="191"/>
      <c r="E14" s="191"/>
    </row>
  </sheetData>
  <mergeCells count="2">
    <mergeCell ref="A1:E1"/>
    <mergeCell ref="A2:E1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F.CERT.026 - Norma Algodão</vt:lpstr>
      <vt:lpstr>Manual de Gestão</vt:lpstr>
      <vt:lpstr>Resumo das Auditorias</vt:lpstr>
      <vt:lpstr>DN17 - Disp. Licenc.</vt:lpstr>
      <vt:lpstr>Lista 1</vt:lpstr>
      <vt:lpstr>Lista 2</vt:lpstr>
      <vt:lpstr>'F.CERT.026 - Norma Algodão'!Area_de_impressao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2020-05-11T11:33:42Z</cp:lastPrinted>
  <dcterms:created xsi:type="dcterms:W3CDTF">2016-02-24T17:28:56Z</dcterms:created>
  <dcterms:modified xsi:type="dcterms:W3CDTF">2020-05-29T13:27:20Z</dcterms:modified>
</cp:coreProperties>
</file>