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defaultThemeVersion="124226"/>
  <bookViews>
    <workbookView xWindow="0" yWindow="0" windowWidth="21600" windowHeight="9135"/>
  </bookViews>
  <sheets>
    <sheet name="F.CERT.034 - Escopo Cachaça" sheetId="7" r:id="rId1"/>
    <sheet name="Manual de Gestão" sheetId="6" r:id="rId2"/>
    <sheet name="DN 217_2017 - Disp. Licenc." sheetId="8" r:id="rId3"/>
    <sheet name="IN 13_2005" sheetId="9" r:id="rId4"/>
  </sheets>
  <definedNames>
    <definedName name="_xlnm._FilterDatabase" localSheetId="0" hidden="1">'F.CERT.034 - Escopo Cachaça'!$A$27:$D$289</definedName>
    <definedName name="_xlnm.Print_Area" localSheetId="0">'F.CERT.034 - Escopo Cachaça'!$A$1:$D$298</definedName>
  </definedNames>
  <calcPr calcId="152511"/>
</workbook>
</file>

<file path=xl/calcChain.xml><?xml version="1.0" encoding="utf-8"?>
<calcChain xmlns="http://schemas.openxmlformats.org/spreadsheetml/2006/main">
  <c r="G289" i="7"/>
  <c r="D288" l="1"/>
  <c r="D286"/>
  <c r="D284"/>
  <c r="D281"/>
  <c r="D278"/>
  <c r="D276"/>
  <c r="D274"/>
  <c r="D272"/>
  <c r="D270"/>
  <c r="D267"/>
  <c r="D265"/>
  <c r="D263"/>
  <c r="D260"/>
  <c r="D257"/>
  <c r="D255"/>
  <c r="D253"/>
  <c r="D250"/>
  <c r="D248"/>
  <c r="D246"/>
  <c r="D244"/>
  <c r="D242"/>
  <c r="D240"/>
  <c r="D237"/>
  <c r="D235"/>
  <c r="D233"/>
  <c r="D230"/>
  <c r="D228"/>
  <c r="D226"/>
  <c r="D223"/>
  <c r="D221"/>
  <c r="D219"/>
  <c r="D217"/>
  <c r="D215"/>
  <c r="D213"/>
  <c r="D211"/>
  <c r="D208"/>
  <c r="D206"/>
  <c r="D204"/>
  <c r="D202"/>
  <c r="D200"/>
  <c r="D198"/>
  <c r="D196"/>
  <c r="D194"/>
  <c r="D192"/>
  <c r="D189"/>
  <c r="D187"/>
  <c r="D185"/>
  <c r="D183"/>
  <c r="D181"/>
  <c r="D179"/>
  <c r="D177"/>
  <c r="D175"/>
  <c r="D173"/>
  <c r="D171"/>
  <c r="D168"/>
  <c r="D166"/>
  <c r="D164"/>
  <c r="D161"/>
  <c r="D159"/>
  <c r="D157"/>
  <c r="D155"/>
  <c r="D153"/>
  <c r="D151"/>
  <c r="D149"/>
  <c r="D147"/>
  <c r="D143"/>
  <c r="D141"/>
  <c r="D138"/>
  <c r="D136"/>
  <c r="D134"/>
  <c r="D132"/>
  <c r="D130"/>
  <c r="D128"/>
  <c r="D126"/>
  <c r="D124"/>
  <c r="D122"/>
  <c r="D120"/>
  <c r="D118"/>
  <c r="D116"/>
  <c r="D114"/>
  <c r="D112"/>
  <c r="D110"/>
  <c r="D108"/>
  <c r="D106"/>
  <c r="D103"/>
  <c r="D101"/>
  <c r="D99"/>
  <c r="D97"/>
  <c r="D94"/>
  <c r="D91"/>
  <c r="D89"/>
  <c r="D87"/>
  <c r="D85"/>
  <c r="D83"/>
  <c r="D81"/>
  <c r="D78"/>
  <c r="D74"/>
  <c r="D72"/>
  <c r="D70"/>
  <c r="D68"/>
  <c r="D66"/>
  <c r="D64"/>
  <c r="D62"/>
  <c r="D60"/>
  <c r="D58"/>
  <c r="D56"/>
  <c r="D53"/>
  <c r="D51"/>
  <c r="D49"/>
  <c r="D46"/>
  <c r="D44"/>
  <c r="D42"/>
  <c r="D38"/>
  <c r="D36"/>
  <c r="D34"/>
  <c r="D31"/>
  <c r="F287" l="1"/>
  <c r="D29" l="1"/>
  <c r="F245"/>
  <c r="H245" s="1"/>
  <c r="H287" l="1"/>
  <c r="F285"/>
  <c r="F283"/>
  <c r="H283" s="1"/>
  <c r="F280"/>
  <c r="H280" s="1"/>
  <c r="F277"/>
  <c r="H277" s="1"/>
  <c r="F275"/>
  <c r="H275" s="1"/>
  <c r="F273"/>
  <c r="H273" s="1"/>
  <c r="F271"/>
  <c r="H271" s="1"/>
  <c r="F269"/>
  <c r="H269" s="1"/>
  <c r="F266"/>
  <c r="H266" s="1"/>
  <c r="F264"/>
  <c r="H264" s="1"/>
  <c r="F262"/>
  <c r="H262" s="1"/>
  <c r="F259"/>
  <c r="H259" s="1"/>
  <c r="F256"/>
  <c r="H256" s="1"/>
  <c r="F254"/>
  <c r="H254" s="1"/>
  <c r="F252"/>
  <c r="H252" s="1"/>
  <c r="F249"/>
  <c r="H249" s="1"/>
  <c r="F247"/>
  <c r="H247" s="1"/>
  <c r="F243"/>
  <c r="H243" s="1"/>
  <c r="F241"/>
  <c r="H241" s="1"/>
  <c r="F239"/>
  <c r="H239" s="1"/>
  <c r="F236"/>
  <c r="H236" s="1"/>
  <c r="F234"/>
  <c r="H234" s="1"/>
  <c r="F232"/>
  <c r="H232" s="1"/>
  <c r="F229"/>
  <c r="H229" s="1"/>
  <c r="F227"/>
  <c r="H227" s="1"/>
  <c r="F225"/>
  <c r="H225" s="1"/>
  <c r="F222"/>
  <c r="H222" s="1"/>
  <c r="F220"/>
  <c r="H220" s="1"/>
  <c r="F218"/>
  <c r="H218" s="1"/>
  <c r="F216"/>
  <c r="H216" s="1"/>
  <c r="F214"/>
  <c r="H214" s="1"/>
  <c r="F212"/>
  <c r="H212" s="1"/>
  <c r="H285" l="1"/>
  <c r="F210"/>
  <c r="H210" s="1"/>
  <c r="F207"/>
  <c r="H207" s="1"/>
  <c r="F205"/>
  <c r="H205" s="1"/>
  <c r="F203"/>
  <c r="H203" s="1"/>
  <c r="F201"/>
  <c r="H201" s="1"/>
  <c r="F199"/>
  <c r="H199" s="1"/>
  <c r="F197"/>
  <c r="H197" s="1"/>
  <c r="F195"/>
  <c r="H195" s="1"/>
  <c r="F193"/>
  <c r="H193" s="1"/>
  <c r="F191"/>
  <c r="H191" s="1"/>
  <c r="F188"/>
  <c r="H188" s="1"/>
  <c r="F186"/>
  <c r="H186" s="1"/>
  <c r="F184"/>
  <c r="H184" s="1"/>
  <c r="F182"/>
  <c r="H182" s="1"/>
  <c r="F180"/>
  <c r="H180" s="1"/>
  <c r="F178"/>
  <c r="H178" s="1"/>
  <c r="F176"/>
  <c r="H176" s="1"/>
  <c r="F174"/>
  <c r="H174" s="1"/>
  <c r="F172"/>
  <c r="H172" s="1"/>
  <c r="F167"/>
  <c r="H167" s="1"/>
  <c r="F165"/>
  <c r="H165" s="1"/>
  <c r="F163"/>
  <c r="H163" s="1"/>
  <c r="F160"/>
  <c r="H160" s="1"/>
  <c r="F158"/>
  <c r="H158" s="1"/>
  <c r="F170" l="1"/>
  <c r="H170" s="1"/>
  <c r="F156"/>
  <c r="H156" s="1"/>
  <c r="F154"/>
  <c r="H154" s="1"/>
  <c r="F152"/>
  <c r="H152" s="1"/>
  <c r="F150"/>
  <c r="H150" s="1"/>
  <c r="F148"/>
  <c r="H148" s="1"/>
  <c r="F146"/>
  <c r="H146" s="1"/>
  <c r="F142" l="1"/>
  <c r="H142" s="1"/>
  <c r="F140"/>
  <c r="H140" s="1"/>
  <c r="F137"/>
  <c r="H137" s="1"/>
  <c r="F135"/>
  <c r="H135" s="1"/>
  <c r="F133"/>
  <c r="H133" s="1"/>
  <c r="F131"/>
  <c r="H131" s="1"/>
  <c r="F129"/>
  <c r="H129" s="1"/>
  <c r="F127"/>
  <c r="H127" s="1"/>
  <c r="F125"/>
  <c r="H125" s="1"/>
  <c r="F123"/>
  <c r="H123" s="1"/>
  <c r="F121"/>
  <c r="H121" s="1"/>
  <c r="F119"/>
  <c r="H119" s="1"/>
  <c r="F117"/>
  <c r="H117" s="1"/>
  <c r="F115"/>
  <c r="H115" s="1"/>
  <c r="F113"/>
  <c r="H113" s="1"/>
  <c r="F111"/>
  <c r="H111" s="1"/>
  <c r="F109"/>
  <c r="H109" s="1"/>
  <c r="F107"/>
  <c r="H107" s="1"/>
  <c r="F105"/>
  <c r="H105" s="1"/>
  <c r="F102"/>
  <c r="H102" s="1"/>
  <c r="F100"/>
  <c r="H100" s="1"/>
  <c r="F98"/>
  <c r="H98" s="1"/>
  <c r="F96"/>
  <c r="H96" s="1"/>
  <c r="F93"/>
  <c r="H93" s="1"/>
  <c r="F90"/>
  <c r="H90" s="1"/>
  <c r="F88"/>
  <c r="H88" s="1"/>
  <c r="F86"/>
  <c r="H86" s="1"/>
  <c r="F84"/>
  <c r="H84" s="1"/>
  <c r="F82"/>
  <c r="H82" s="1"/>
  <c r="F80"/>
  <c r="H80" s="1"/>
  <c r="F77"/>
  <c r="H77" s="1"/>
  <c r="F75"/>
  <c r="H75" s="1"/>
  <c r="F73"/>
  <c r="H73" s="1"/>
  <c r="F71"/>
  <c r="H71" s="1"/>
  <c r="F69"/>
  <c r="H69" s="1"/>
  <c r="F67"/>
  <c r="H67" s="1"/>
  <c r="F65"/>
  <c r="H65" s="1"/>
  <c r="F63"/>
  <c r="H63" s="1"/>
  <c r="F61"/>
  <c r="H61" s="1"/>
  <c r="F59"/>
  <c r="H59" s="1"/>
  <c r="F57"/>
  <c r="H57" s="1"/>
  <c r="F55"/>
  <c r="H55" s="1"/>
  <c r="F52"/>
  <c r="H52" s="1"/>
  <c r="F50"/>
  <c r="H50" s="1"/>
  <c r="F48"/>
  <c r="H48" s="1"/>
  <c r="F45"/>
  <c r="H45" s="1"/>
  <c r="F43"/>
  <c r="H43" s="1"/>
  <c r="F41"/>
  <c r="H41" s="1"/>
  <c r="F37"/>
  <c r="H37" s="1"/>
  <c r="F35"/>
  <c r="H35" s="1"/>
  <c r="F33"/>
  <c r="H33" s="1"/>
  <c r="F30"/>
  <c r="H30" s="1"/>
  <c r="F28"/>
  <c r="F289" l="1"/>
  <c r="F14"/>
  <c r="C16" s="1"/>
  <c r="H28"/>
  <c r="H289" s="1"/>
  <c r="F292" l="1"/>
  <c r="G292" s="1"/>
  <c r="D13" s="1"/>
</calcChain>
</file>

<file path=xl/comments1.xml><?xml version="1.0" encoding="utf-8"?>
<comments xmlns="http://schemas.openxmlformats.org/spreadsheetml/2006/main">
  <authors>
    <author>Lucas Silva Ferreira Guimarães</author>
    <author>Rogério Carvalho Fernandes</author>
    <author>m11990553</author>
  </authors>
  <commentList>
    <comment ref="A2" authorId="0">
      <text>
        <r>
          <rPr>
            <b/>
            <sz val="9"/>
            <color indexed="81"/>
            <rFont val="Tahoma"/>
            <family val="2"/>
          </rPr>
          <t>Lucas Silva Ferreira Guimarães:</t>
        </r>
        <r>
          <rPr>
            <sz val="9"/>
            <color indexed="81"/>
            <rFont val="Tahoma"/>
            <family val="2"/>
          </rPr>
          <t xml:space="preserve">
o número do relatório deve ser composto por número sequencial de auditorias do auditor líder/ano da auditoria/iniciais do auditor líder</t>
        </r>
      </text>
    </comment>
    <comment ref="A3" authorId="0">
      <text>
        <r>
          <rPr>
            <b/>
            <sz val="9"/>
            <color indexed="81"/>
            <rFont val="Tahoma"/>
            <family val="2"/>
          </rPr>
          <t>Lucas Silva Ferreira Guimarães:</t>
        </r>
        <r>
          <rPr>
            <sz val="9"/>
            <color indexed="81"/>
            <rFont val="Tahoma"/>
            <family val="2"/>
          </rPr>
          <t xml:space="preserve">
o número do relatório deve ser composto por número sequencial de auditorias do auditor líder/ano da auditoria/iniciais do auditor líder</t>
        </r>
      </text>
    </comment>
    <comment ref="A5" authorId="0">
      <text>
        <r>
          <rPr>
            <b/>
            <sz val="9"/>
            <color indexed="81"/>
            <rFont val="Tahoma"/>
            <family val="2"/>
          </rPr>
          <t>Lucas Silva Ferreira Guimarães:</t>
        </r>
        <r>
          <rPr>
            <sz val="9"/>
            <color indexed="81"/>
            <rFont val="Tahoma"/>
            <family val="2"/>
          </rPr>
          <t xml:space="preserve">
Deve ter fidelidade nas informações fornecidas, conforme documentação apresentada pelo cliente.</t>
        </r>
      </text>
    </comment>
    <comment ref="A10" authorId="0">
      <text>
        <r>
          <rPr>
            <b/>
            <sz val="9"/>
            <color indexed="81"/>
            <rFont val="Tahoma"/>
            <family val="2"/>
          </rPr>
          <t>Lucas Silva Ferreira Guimarães:</t>
        </r>
        <r>
          <rPr>
            <sz val="9"/>
            <color indexed="81"/>
            <rFont val="Tahoma"/>
            <family val="2"/>
          </rPr>
          <t xml:space="preserve">
Especificar os produtos.</t>
        </r>
      </text>
    </comment>
    <comment ref="C13" authorId="1">
      <text>
        <r>
          <rPr>
            <b/>
            <sz val="9"/>
            <color indexed="81"/>
            <rFont val="Segoe UI"/>
            <family val="2"/>
          </rPr>
          <t>Rogério Carvalho Fernandes:</t>
        </r>
        <r>
          <rPr>
            <sz val="9"/>
            <color indexed="81"/>
            <rFont val="Segoe UI"/>
            <family val="2"/>
          </rPr>
          <t xml:space="preserve">
Ao final da auditoria, filtrar as não conformidades para impressão do relatório.</t>
        </r>
      </text>
    </comment>
    <comment ref="A17" authorId="0">
      <text>
        <r>
          <rPr>
            <b/>
            <sz val="9"/>
            <color indexed="81"/>
            <rFont val="Tahoma"/>
            <family val="2"/>
          </rPr>
          <t>Lucas Silva Ferreira Guimarães:</t>
        </r>
        <r>
          <rPr>
            <sz val="9"/>
            <color indexed="81"/>
            <rFont val="Tahoma"/>
            <family val="2"/>
          </rPr>
          <t xml:space="preserve">
Todas as páginas devem ser rubricadas</t>
        </r>
      </text>
    </comment>
    <comment ref="A21" authorId="2">
      <text>
        <r>
          <rPr>
            <b/>
            <sz val="9"/>
            <color indexed="81"/>
            <rFont val="Tahoma"/>
            <family val="2"/>
          </rPr>
          <t>m11990553:</t>
        </r>
        <r>
          <rPr>
            <sz val="9"/>
            <color indexed="81"/>
            <rFont val="Tahoma"/>
            <family val="2"/>
          </rPr>
          <t xml:space="preserve">
A auditoria tem por objetivo verificar se a propriedade atende as exigências para a produção de cachaça de alambique. A certificação não visa somente agregação de valor ao produto, mas também a melhoria continua de todo processo, bem como do sistema produtivo, do meio ambiente, das relações trabalhistas etc. A auditoria será realizada através de uma lista de checagem em que, a cada item cumprido será considerado como conforme e o não cumprido como não conforme. Posteriormente, para cada item não conforme, serão listadas ações corretivas e/ou preventivas.  Toda auditoria é estritamente confidencial, sendo as não conformidades e o resultado da mesma, de interesse, único e exclusivamente, do produtor e das instituições envolvidas no Programa Certificação IMA.</t>
        </r>
      </text>
    </comment>
    <comment ref="A23" authorId="2">
      <text>
        <r>
          <rPr>
            <b/>
            <sz val="9"/>
            <color indexed="81"/>
            <rFont val="Tahoma"/>
            <family val="2"/>
          </rPr>
          <t>m11990553:</t>
        </r>
        <r>
          <rPr>
            <sz val="9"/>
            <color indexed="81"/>
            <rFont val="Tahoma"/>
            <family val="2"/>
          </rPr>
          <t xml:space="preserve">
Inicialmente avalia-se a parte de campo, lavouras e talhões, demais áreas de cultivo, área de reserva, nascentes ou cursos d’água, infra-estrutura de trabalho, depósitos, terreiro, maquinário, implementos, equipamentos agrícolas locais de processamento e transformação, assim como as boas práticas adotadas durante todo o processo.  Posteriormente realiza-se a parte da analise documental, com a verificação dos registros, anotações, ensaios e regularização ambiental. Concomitante as avaliações, será coletada amostra(s) do(s) produto(s) para a verificação da ausência de resíduos de agrotóxicos. Emitindo-se o relatório com o parecer da equipe de auditoria.</t>
        </r>
      </text>
    </comment>
    <comment ref="A296" authorId="2">
      <text>
        <r>
          <rPr>
            <b/>
            <sz val="9"/>
            <color indexed="81"/>
            <rFont val="Tahoma"/>
            <family val="2"/>
          </rPr>
          <t>m11990553:</t>
        </r>
        <r>
          <rPr>
            <sz val="9"/>
            <color indexed="81"/>
            <rFont val="Tahoma"/>
            <family val="2"/>
          </rPr>
          <t xml:space="preserve">
Lembrar de observar se os itens obrigatórios foram cumpridos e se o percentual mínimo foi atendido, para recomendar ou não a certificação.</t>
        </r>
      </text>
    </comment>
    <comment ref="A298" authorId="2">
      <text>
        <r>
          <rPr>
            <b/>
            <sz val="9"/>
            <color indexed="81"/>
            <rFont val="Tahoma"/>
            <family val="2"/>
          </rPr>
          <t>m11990553:</t>
        </r>
        <r>
          <rPr>
            <sz val="9"/>
            <color indexed="81"/>
            <rFont val="Tahoma"/>
            <family val="2"/>
          </rPr>
          <t xml:space="preserve">
A equipe de auditoria agradece a receptividade do produtor, o interesse pela certificação, a busca constante no aprimoramento das técnicas e parabeniza pela organização do empreendimento.</t>
        </r>
      </text>
    </comment>
  </commentList>
</comments>
</file>

<file path=xl/sharedStrings.xml><?xml version="1.0" encoding="utf-8"?>
<sst xmlns="http://schemas.openxmlformats.org/spreadsheetml/2006/main" count="1206" uniqueCount="833">
  <si>
    <t>NORMAS</t>
  </si>
  <si>
    <t>1.1</t>
  </si>
  <si>
    <t>1.2</t>
  </si>
  <si>
    <t>1.3</t>
  </si>
  <si>
    <t>1.4</t>
  </si>
  <si>
    <t>1.5</t>
  </si>
  <si>
    <t>1.6</t>
  </si>
  <si>
    <t>2.1</t>
  </si>
  <si>
    <t>2.2</t>
  </si>
  <si>
    <t>3.1</t>
  </si>
  <si>
    <t>3.2</t>
  </si>
  <si>
    <t>3.3</t>
  </si>
  <si>
    <t>3.4</t>
  </si>
  <si>
    <t>4.1</t>
  </si>
  <si>
    <t>4.2</t>
  </si>
  <si>
    <t>4.3</t>
  </si>
  <si>
    <t>4.4</t>
  </si>
  <si>
    <t>4.5</t>
  </si>
  <si>
    <t>4.6</t>
  </si>
  <si>
    <t>4.7</t>
  </si>
  <si>
    <t>4.8</t>
  </si>
  <si>
    <t>4.9</t>
  </si>
  <si>
    <t>ESTADO</t>
  </si>
  <si>
    <t>TELEFONE</t>
  </si>
  <si>
    <t>EMAIL</t>
  </si>
  <si>
    <t>INFORMAÇÕES DO CLIENTE</t>
  </si>
  <si>
    <t>CEP</t>
  </si>
  <si>
    <t>CPF/CNPJ</t>
  </si>
  <si>
    <t>ENDEREÇO</t>
  </si>
  <si>
    <t>PRODUTOS CERTIFICADOS</t>
  </si>
  <si>
    <t>AUDITOR LIDER</t>
  </si>
  <si>
    <t>PRIMEIRO AUDITOR</t>
  </si>
  <si>
    <t>REUNIÃO DE ABERTURA</t>
  </si>
  <si>
    <t>N°</t>
  </si>
  <si>
    <t>CRITÉRIO DE CUMPRIMENTO</t>
  </si>
  <si>
    <t>AVALIAÇÃO</t>
  </si>
  <si>
    <t xml:space="preserve">Evidência </t>
  </si>
  <si>
    <t>Nº RELATÓRIO</t>
  </si>
  <si>
    <t>DATA DA AUDITORIA</t>
  </si>
  <si>
    <t>RESPONSÁVEL</t>
  </si>
  <si>
    <t>3.5</t>
  </si>
  <si>
    <t>DINÂMICA DA AUDITORIA</t>
  </si>
  <si>
    <t>5.1</t>
  </si>
  <si>
    <t>ANO DA 1ª CERTIFICAÇÃO</t>
  </si>
  <si>
    <t>A</t>
  </si>
  <si>
    <t>GEORREFERENCIAMENTO</t>
  </si>
  <si>
    <t>A.1</t>
  </si>
  <si>
    <t>As áreas da propriedade com suas respectivas ocupações de solo devem estar identificadas por meio de mapas ou croquis.</t>
  </si>
  <si>
    <t>Existência de mapa ou croqui ou fotografia aérea ou de satélite da propriedade, com sua localização e identificação das alternativas de ocupação de solo. Deverá haver pelo menos um ponto de coordenadas da propriedade georreferenciado (sede, lavoura, talhões, curral, pastagens,...).</t>
  </si>
  <si>
    <t>A.2</t>
  </si>
  <si>
    <t>As áreas produtivas devem possuir formas de identificação correspondentes às identificadas no mapa ou croqui ou fotografia aérea/satélite.</t>
  </si>
  <si>
    <t>Existência de identificação física nas áreas produtivas, bem como de registros detalhados das áreas identificadas.</t>
  </si>
  <si>
    <t>B</t>
  </si>
  <si>
    <t>RASTREABILIDADE</t>
  </si>
  <si>
    <t>B.1</t>
  </si>
  <si>
    <t>Deve existir registro atualizado de compras.</t>
  </si>
  <si>
    <t>Existência de registro de compras, atualizado. Apresentação das notas fiscais ou recibos (originais ou cópias).</t>
  </si>
  <si>
    <t>B.2</t>
  </si>
  <si>
    <t>Deve existir registro atualizado de serviços.</t>
  </si>
  <si>
    <t>Existência de registro de serviços atualizado.</t>
  </si>
  <si>
    <t>B.3</t>
  </si>
  <si>
    <t>Deve existir registro atualizado de comercialização. Não devem existir indícios de fraudes, suborno, extorsão, corrupção ou quaisquer relações imorais nos negócios, conforme previsão legal.</t>
  </si>
  <si>
    <t>C</t>
  </si>
  <si>
    <t>RESPONSABILIDADE AMBIENTAL</t>
  </si>
  <si>
    <t>C.1</t>
  </si>
  <si>
    <t>LEGISLAÇÃO AMBIENTAL</t>
  </si>
  <si>
    <t>C.1.1</t>
  </si>
  <si>
    <t>As atividades produtivas devem estar em conformidade com a Legislação Ambiental.</t>
  </si>
  <si>
    <t>C.1.2</t>
  </si>
  <si>
    <t>Novos plantios (fins agrícolas ou pecuários) não poderão ser realizados em Áreas de Preservação Permanente (APP), salvo em caso de uso consolidado anterior a 22/07/2008, conforme Lei 12.651 de 25/05/2012 (Novo Código Florestal).</t>
  </si>
  <si>
    <t>C.1.3</t>
  </si>
  <si>
    <t>A propriedade deve ter o Cadastro Ambiental Rural (CAR)</t>
  </si>
  <si>
    <t>Existência do número de registro do cadastro ambiental rural.</t>
  </si>
  <si>
    <t>C.2</t>
  </si>
  <si>
    <t>CONSERVAÇÃO DO SOLO</t>
  </si>
  <si>
    <t>C.2.1</t>
  </si>
  <si>
    <t>Nas lavouras ou pastagens a conservação do solo deve ser eficiente.</t>
  </si>
  <si>
    <t>Constatação do uso de práticas de conservação do solo nas lavouras ou pastagens.</t>
  </si>
  <si>
    <t>C.2.2</t>
  </si>
  <si>
    <t>Nas demais áreas da propriedade a conservação do solo deve ser eficiente.</t>
  </si>
  <si>
    <t>Constatação do uso de práticas de conservação do solo nas demais áreas da propriedade.</t>
  </si>
  <si>
    <t>C.2.3</t>
  </si>
  <si>
    <t xml:space="preserve">O manejo do mato deve ser feito empregando-se técnicas adequadas. </t>
  </si>
  <si>
    <t>Constatação visual e de registros do uso de práticas culturais (roçada, capina manual ou controle químico, entre outros).</t>
  </si>
  <si>
    <t>C.3</t>
  </si>
  <si>
    <t>CONSERVAÇÃO DAS ÁGUAS</t>
  </si>
  <si>
    <t>C.3.1</t>
  </si>
  <si>
    <t>As fontes de água  devem estar identificadas em mapa, croqui ou fotografia aérea ou de satélite da propriedade.</t>
  </si>
  <si>
    <t>C.3.2</t>
  </si>
  <si>
    <t>O produtor deve adotar práticas de proteção das nascentes.</t>
  </si>
  <si>
    <t>Comprovação de medidas de proteção das nascentes, através de observação visual.</t>
  </si>
  <si>
    <t>C.3.3</t>
  </si>
  <si>
    <t>Deve haver cadastro do uso da água no órgão competente.</t>
  </si>
  <si>
    <t>Existência de outorga, uso insignificante ou protocolo dentro do prazo de validade.</t>
  </si>
  <si>
    <t>C.3.4</t>
  </si>
  <si>
    <t xml:space="preserve">Nos topos de morro, considerados áreas de recarga, devem ser adotadas medidas que favoreçam a infiltração de água. </t>
  </si>
  <si>
    <t>Deve estar com vegetação que favoreça a absorção de água. Não deve estar com o solo desnudo, pastagem degradada e sinais evidentes de escorrimento superficial de água.</t>
  </si>
  <si>
    <t>C.3.5</t>
  </si>
  <si>
    <t>É proibido drenar brejos ou áreas alagadiças, salvo com autorização do órgão competente.</t>
  </si>
  <si>
    <t>C.3.6</t>
  </si>
  <si>
    <t>Conforme a lei 12.651, de 12 de Maio de 2012 (Novo Código Florestal), ficam proibidas, a partir de 22/07/2008, intervenções nos cursos d’água, como barragens ou desvios, salvo com autorização do órgão competente.</t>
  </si>
  <si>
    <t>C.3.7</t>
  </si>
  <si>
    <t>Agroquímicos (agrotóxicos e fertilizantes) não podem ser manuseados em locais que ofereçam risco de contaminação das fontes de água.</t>
  </si>
  <si>
    <t>C.3.8</t>
  </si>
  <si>
    <t>Os produtores devem adotar medidas de preservação das águas, sua importância e riscos de contaminação.</t>
  </si>
  <si>
    <t>Verificação documental ou entrevista.</t>
  </si>
  <si>
    <t>C.3.9</t>
  </si>
  <si>
    <t>A água utilizada no processamento deve ser reutilizada (recirculada) ou tratada para reutilização.</t>
  </si>
  <si>
    <t>Comprovação visual das instalações de reutilização (recirculação) ou tratamento da água para reutilização e entrevista.</t>
  </si>
  <si>
    <t>C.3.10</t>
  </si>
  <si>
    <t>Nenhum tipo de resíduo, rejeitos, dejetos e ou efluentes devem ser lançados nas fontes e ou cursos d'água da propriedade sem tratamento.</t>
  </si>
  <si>
    <t xml:space="preserve">Constatação visual e/ou por entrevista de que não há lançamento, sem tratamento, de resíduos, rejeitos, dejetos e ou efluentes nas fontes e ou cursos d'água. </t>
  </si>
  <si>
    <t>C.3.11</t>
  </si>
  <si>
    <t>O sistema de irrigação deve ser operado por pessoas treinadas.</t>
  </si>
  <si>
    <t>Verificação de certificado ou declaração do treinamento e entrevista com o responsável.</t>
  </si>
  <si>
    <t>C.3.12</t>
  </si>
  <si>
    <t>As operações de irrigação devem ser registradas por setor, lâmina de irrigação, data e operador.</t>
  </si>
  <si>
    <t>Verificação de registro por setor, lâmina de irrigação, data e operador.</t>
  </si>
  <si>
    <t>C.4</t>
  </si>
  <si>
    <t>C.4.1</t>
  </si>
  <si>
    <t>É proibido fazer desmatamento, salvo com autorização do órgão competente.</t>
  </si>
  <si>
    <t>Constatação visual ou documental de que não houve desmatamento, salvo com autorização do orgão competente.</t>
  </si>
  <si>
    <t>C.4.2</t>
  </si>
  <si>
    <t>É proibida a realização de queimadas, salvo com autorização do órgão competente.</t>
  </si>
  <si>
    <t>Constatação visual, por entrevista ou documentos.</t>
  </si>
  <si>
    <t>C.4.3</t>
  </si>
  <si>
    <t xml:space="preserve">É proibida a queima de lixo.  </t>
  </si>
  <si>
    <t>Constatação visual e/ou por entrevista de que não houve queima de lixo.</t>
  </si>
  <si>
    <t>C.4.4</t>
  </si>
  <si>
    <t>Deve ser realizado o plantio anual de, no mínimo, 10 árvores nativas ou frutíferas na propriedade.</t>
  </si>
  <si>
    <t>Constatação visual do plantio.</t>
  </si>
  <si>
    <t>C.4.5</t>
  </si>
  <si>
    <t>Devem ser utilizadas fontes renováveis de energia.</t>
  </si>
  <si>
    <t>Comprovação visual, registros ou entrevista.</t>
  </si>
  <si>
    <t>C.4.6</t>
  </si>
  <si>
    <t>Devem ser tomadas medidas para redução do consumo de energia.</t>
  </si>
  <si>
    <t>C.5</t>
  </si>
  <si>
    <t>CONSERVAÇÃO DA BIODIVERSIDADE</t>
  </si>
  <si>
    <t>C.5.1</t>
  </si>
  <si>
    <t>C.6</t>
  </si>
  <si>
    <t>DESTINAÇÃO ADEQUADA DE RESÍDUOS</t>
  </si>
  <si>
    <t>C.6.1</t>
  </si>
  <si>
    <t>O lixo gerado na propriedade deve ser recolhido e estar disposto de forma adequada até sua destinação final.</t>
  </si>
  <si>
    <t xml:space="preserve">Constatação do acondicionamento do lixo em local protegido e identificado. 
Se o recipiente de disposição (lixeiras identificadas) for aberto deverá estar em local coberto, se for fechado com tampa poderá ficar ao ar livre. </t>
  </si>
  <si>
    <t>C.6.2</t>
  </si>
  <si>
    <t>Resíduos poluentes provenientes de atividades agropecuárias devem ser tratados ou utilizados adequadamente.</t>
  </si>
  <si>
    <t>Constatação visual ou documental do tratamento ou utilização dos resíduos poluentes das demais atividades agropecuárias.</t>
  </si>
  <si>
    <t>C.6.3</t>
  </si>
  <si>
    <t>Resíduos poluentes provenientes de atividades agroindustriais devem ser tratados ou utilizados adequadamente.</t>
  </si>
  <si>
    <t>Constatação visual ou documental do tratamento ou utilização adequada dos resíduos poluentes das demais atividades agroindustriais e agropecuárias.</t>
  </si>
  <si>
    <t>C.6.4</t>
  </si>
  <si>
    <t xml:space="preserve">Resíduos de esgoto doméstico devem ter tratamento adequado. </t>
  </si>
  <si>
    <t>Constatação do uso de fossa séptica. Poderá ser utilizado outro tratamento (fossa biodigestora, filtros, etc), desde que recomendados por entidade oficial.</t>
  </si>
  <si>
    <t>D</t>
  </si>
  <si>
    <t>RESPONSABILIDADE SOCIAL</t>
  </si>
  <si>
    <t>D.1</t>
  </si>
  <si>
    <t xml:space="preserve">Trabalho infantil é proibido. </t>
  </si>
  <si>
    <t>Constatação da inexistência de trabalho infantil através de entrevista e visual. Ocorrência de não conformidade neste item exclui o produtor do programa.</t>
  </si>
  <si>
    <t>D.2</t>
  </si>
  <si>
    <t xml:space="preserve">Trabalho forçado é proibido. </t>
  </si>
  <si>
    <t>Constatação da inexistência de trabalho forçado através de entrevista, visual e documental. Ocorrência de não conformidade neste item exclui o produtor do programa.</t>
  </si>
  <si>
    <t>D.3</t>
  </si>
  <si>
    <t>D.4</t>
  </si>
  <si>
    <t>Deve existir liberdade de organização dos trabalhadores. Trabalhadores e produtores tem o direito de fundar, pertencer e ser representados por uma organização independente de sua livre escolha,  tais como sindicato, associação, cooperativa ou similares.</t>
  </si>
  <si>
    <t>Constatação da existência de liberdade de organização dos trabalhadores através de entrevista.</t>
  </si>
  <si>
    <t>D.5</t>
  </si>
  <si>
    <t>Todo trabalhador deve ter acesso a um sistema de saúde.</t>
  </si>
  <si>
    <t>Verificação de registros ou entrevista.</t>
  </si>
  <si>
    <t>D.6</t>
  </si>
  <si>
    <t>Em propriedades com número de empregados fixos acima de 20 é obrigatória a existência de CIPA TR (Comissão Interna de Prevenção de Acidentes Trabalho Rural).</t>
  </si>
  <si>
    <t>Entrevista e verificação de registros.</t>
  </si>
  <si>
    <t>D.7</t>
  </si>
  <si>
    <t>Os trabalhadores devem estar em situação regularizada legalmente.</t>
  </si>
  <si>
    <t>Comprovação do Registro em carteira de trabalho e/ou contratos formais. Deve ser possível a verificação da data de admissão, função, remuneração e condições especiais, se houver.</t>
  </si>
  <si>
    <t>D.8</t>
  </si>
  <si>
    <t>A remuneração dos empregados deve ser compatível com a legislação e acordos locais. Não existem ocorrências de despejo sem  compensação remuneratória adequada e compatível com o status familiar.</t>
  </si>
  <si>
    <t>D.9</t>
  </si>
  <si>
    <t>Os trabalhos em mutirão ou troca de serviço são permitidos entre agricultores familiares.</t>
  </si>
  <si>
    <t>Comprovação de posse da terra ou contratos de parceria ou de arrendamento ou de comodato ou Declaração de Aptidão ao PRONAF (DAP).</t>
  </si>
  <si>
    <t>D.10</t>
  </si>
  <si>
    <t>Os empregados devem ser submetidos a exame médico.</t>
  </si>
  <si>
    <t>Comprovação da existência de Atestado Médico Admissional e/ou periódico.</t>
  </si>
  <si>
    <t>D.11</t>
  </si>
  <si>
    <t>As áreas de risco da propriedade devem estar claramente identificadas.</t>
  </si>
  <si>
    <t xml:space="preserve">Comprovação da existência de indicativos de áreas de risco. Mapas de risco são obrigatórios em propriedades que possuem CIPA TR. Onde não é exigida CIPA TR, basta a colocação de sinais/placas de advertência dos riscos, o que não exige profissional especializado. </t>
  </si>
  <si>
    <t>D.12</t>
  </si>
  <si>
    <t>O transporte de trabalhadores deve obedecer à legislação.</t>
  </si>
  <si>
    <t>Comprovação de atendimento de normas do DER.</t>
  </si>
  <si>
    <t>D.13</t>
  </si>
  <si>
    <t>D.14</t>
  </si>
  <si>
    <t>Deve existir instalações sanitárias para os trabalhadores.</t>
  </si>
  <si>
    <t>Comprovação da existência de abrigo, instalação sanitária e água para lavar as mãos.</t>
  </si>
  <si>
    <t>D.15</t>
  </si>
  <si>
    <t>Devem ser fornecidos equipamentos de proteção individual (EPI) para os trabalhadores.</t>
  </si>
  <si>
    <t>Verificação visual e/ou de registros de entrega dos equipamentos. Os EPI devem ser fornecidos em todos os casos em que a atividade produtiva possa causar risco ao trabalhador.</t>
  </si>
  <si>
    <t>D.16</t>
  </si>
  <si>
    <t>D.17</t>
  </si>
  <si>
    <t>Em atividades produtivas nas quais a forma de pagamento seja por produtividade (peso ou volume), os utensílios utilizados pelos trabalhadores devem ter o volume ou peso aferido anualmente.</t>
  </si>
  <si>
    <t>Comprovação que houve aferição anual dos equipamentos de medição usados para definir o peso ou volume, através de registros.</t>
  </si>
  <si>
    <t>E</t>
  </si>
  <si>
    <t>GESTÃO DA ATIVIDADE</t>
  </si>
  <si>
    <t>E.1</t>
  </si>
  <si>
    <t xml:space="preserve">Deve ser feita, anualmente, uma análise de custos de produção. </t>
  </si>
  <si>
    <t>Verificação através de registro.</t>
  </si>
  <si>
    <t>E.2</t>
  </si>
  <si>
    <t>Deve ser implantado um procedimento para tratamento das reclamações, que deve conter um formulário simples de registro de reclamação do cliente, bem como monitoramento, investigação, resposta, solução e fechamento da reclamação.</t>
  </si>
  <si>
    <t>Entrevista e verificação de procedimento e registros do recebimento e tratamento de reclamações.</t>
  </si>
  <si>
    <t>Obrigatório (Peso 3)</t>
  </si>
  <si>
    <t>Restritivo (Peso 2)</t>
  </si>
  <si>
    <t>Recomendável (Peso 1)</t>
  </si>
  <si>
    <t>Constatação da inexistência de atitudes discriminatórias, por exemplo em relação à idade, sexo, aparência, raça, crença, nacionalidade, orientação sexual, estado civil ou ideologia política.</t>
  </si>
  <si>
    <r>
      <t>CONSERVAÇÃO DO AR E REDUÇÃO DAS EMISSÕES CO</t>
    </r>
    <r>
      <rPr>
        <b/>
        <vertAlign val="subscript"/>
        <sz val="10"/>
        <rFont val="Calibri"/>
        <family val="2"/>
        <scheme val="minor"/>
      </rPr>
      <t>2</t>
    </r>
    <r>
      <rPr>
        <b/>
        <sz val="10"/>
        <rFont val="Calibri"/>
        <family val="2"/>
        <scheme val="minor"/>
      </rPr>
      <t xml:space="preserve"> E USO DE ENERGIA</t>
    </r>
    <r>
      <rPr>
        <b/>
        <vertAlign val="subscript"/>
        <sz val="10"/>
        <rFont val="Calibri"/>
        <family val="2"/>
        <scheme val="minor"/>
      </rPr>
      <t xml:space="preserve"> </t>
    </r>
  </si>
  <si>
    <r>
      <t xml:space="preserve">Devem ser adotadas medidas de prevenção à ocorrência do mosquito </t>
    </r>
    <r>
      <rPr>
        <i/>
        <sz val="10"/>
        <rFont val="Calibri"/>
        <family val="2"/>
        <scheme val="minor"/>
      </rPr>
      <t>Aedes aegypti e outros vetores</t>
    </r>
    <r>
      <rPr>
        <sz val="10"/>
        <rFont val="Calibri"/>
        <family val="2"/>
        <scheme val="minor"/>
      </rPr>
      <t>.</t>
    </r>
  </si>
  <si>
    <r>
      <t xml:space="preserve">Comprovação visual da ausência de ambientes que sejam favoráveis a prolifereção do </t>
    </r>
    <r>
      <rPr>
        <i/>
        <sz val="10"/>
        <rFont val="Calibri"/>
        <family val="2"/>
        <scheme val="minor"/>
      </rPr>
      <t>Aedes aegypti e outros vetores</t>
    </r>
    <r>
      <rPr>
        <sz val="10"/>
        <rFont val="Calibri"/>
        <family val="2"/>
        <scheme val="minor"/>
      </rPr>
      <t>na propriedade.</t>
    </r>
  </si>
  <si>
    <t>Existência de registro de comercialização atualizado. Comprovação documental da venda. Entrevista.</t>
  </si>
  <si>
    <t>CÓDIGO NÚCLEO</t>
  </si>
  <si>
    <t>METODOLOGIA</t>
  </si>
  <si>
    <t>PROPRIEDADE</t>
  </si>
  <si>
    <t>RESULTADO</t>
  </si>
  <si>
    <t>CUMPRIMENTO DE ITENS OBRIGATÓRIOS</t>
  </si>
  <si>
    <t>LEGENDA</t>
  </si>
  <si>
    <t>EXIGIBILIDADE</t>
  </si>
  <si>
    <t>OPORTUNIDADES DE MELHORIA</t>
  </si>
  <si>
    <t>OUTRAS OBSERVAÇÕES</t>
  </si>
  <si>
    <t>CONCLUSÃO DOS AUDITORES</t>
  </si>
  <si>
    <t>ENCERRAMENTO</t>
  </si>
  <si>
    <t>AÇÕES CORRETIVAS, PREVENTIVAS E PRAZOS ACORDADOS</t>
  </si>
  <si>
    <t>Existência de mapa ou croqui ou fotografia aérea ou de satélite da propriedade, identificando os talhões e glebas.                                                                                                                               Verificação do histórico dos plantios e inspeção visual das áreas novas.</t>
  </si>
  <si>
    <t>Constatação de que não houve drenagem de brejos ou áreas alagadiças, salvo com autorização do órgão competente.                                                                                                                          Comprovação visual e entrevista e/ou documental.</t>
  </si>
  <si>
    <t>Constatação de que não houve intervenções, como barragens ou desvios de cursos d´água, salvo com autorização do orgão competente.                                                                                  Comprovação visual e entrevista e/ou documental.</t>
  </si>
  <si>
    <t xml:space="preserve">Comprovação visual, registros ou entrevista.                                                                                                                                                                                                                                                                          A energia utilizada deve ser quantificada e documentada.                                                                                                                                                                                                                                                    A melhoria na eficiência energética deve ser evidenciada. </t>
  </si>
  <si>
    <t>Constatação de que não houve o comércio de espécies da fauna e da flora silvestres, salvo com autorização do órgão competente.                                                                                                Comprovação visual, entrevista e documental.</t>
  </si>
  <si>
    <t xml:space="preserve"> Verificação de recibos de pagamentos devidamente datados e assinados pelo empregado.</t>
  </si>
  <si>
    <t>Comprovação da existência de local coberto, limpo, com bancos, água para beber e lavar as mãos.                                                                                                                                                            Observar a existência de tratamento ou análise de potabilidade da água oferecida aos trabalhadores.</t>
  </si>
  <si>
    <t>É proibido o comércio de espécies da fauna e da flora silvestres. Existem trabalhos de preservação e consciência ambiental, preservando matas e florestas, não ocorrendo o corte de florestas primárias ou destruição de outros recursos naturais.</t>
  </si>
  <si>
    <t xml:space="preserve">É proibida discriminação de qualquer natureza;  é  proíbido o tráfico de pessoas, prática banida,  excluída e proibida. </t>
  </si>
  <si>
    <t>Deve existir área para alimentação dos trabalhadores. Existe disponibilidade e fornecimento de água potável para todos os trabalhadores .</t>
  </si>
  <si>
    <t>tot. itens obrigatórios</t>
  </si>
  <si>
    <t xml:space="preserve">Existência de mapa ou croqui ou fotografia aérea ou de satélite, identificando o proprietário, a propriedade e a ocupação do solo. Deverá haver pelo menos um ponto georreferenciado da propriedade (sede, lavouras, currais, pastagens, instalações agroindustriais etc).
As coordenadas geográficas deverão ser em grau, minuto e segundo (GGºMM`SS,S``). 
</t>
  </si>
  <si>
    <t>Identificação clara da área produtiva. Na propriedade, devem existir registros detalhados das áreas. Para produtos de origem vegetal devem ser detalhados os cultivares, área, número de plantas, espaçamentos e datas de plantio).</t>
  </si>
  <si>
    <t xml:space="preserve">Comprovação da existência de registro de compras, atualizado. Apresentação das notas fiscais ou recibos (originais ou cópias) - (Quadro - Compras ou similar). </t>
  </si>
  <si>
    <t>Comprovação da existência de registro de serviços, atualizado. (Colheita, insumos, produtos veterinários, procedimentos operacionais padrão e similares).</t>
  </si>
  <si>
    <t>Os registros de comercialização deverão conter, no mínimo, a origem, destino, volume e valor da produção comercializada.</t>
  </si>
  <si>
    <t xml:space="preserve">Para plantios, pastagens, dentre outros, após 22/07/2008, a propriedade deverá obedecer à legislação florestal vigente, conforme a lei 12.651, de 12 de Maio de 2012 (Novo Código Florestal). Para lavouras instaladas anteriormente a essa data, a lei supracitada permite a permanência da lavoura na área. </t>
  </si>
  <si>
    <t>a) "n"  propriedades de um único produtor com áreas contíguas basta 1 CAR;                                                                                                                       b) "n"  propriedades de um único produtor separadas fisicamente 1 CAR/propriedade</t>
  </si>
  <si>
    <t xml:space="preserve">Com as práticas pertinentes, deve-se evitar erosão nas lavouras ou pastagens.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
</t>
  </si>
  <si>
    <t>Com as práticas pertinentes, deve-se evitar erosão nas demais áreas da propriedade.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t>
  </si>
  <si>
    <t>Constatação visual e em registros de que há práticas adequadas para o manejo do mato (Quadro de Serviços ou similar).
Como exemplos de práticas de manejo do mato, podemos citar: Roçadas, capina manual, controle químico, etc.</t>
  </si>
  <si>
    <t>Representar: Nascentes, Rios, Córregos, Açudes, Represas, etc.</t>
  </si>
  <si>
    <t>Verificação visual. Deve haver a proteção (natural ou implantada) das nascentes, impedindo a circulação de animais (eqüinos, bovinos, suínos, caprinos, ovinos e bubalinos) e facilitando a revegetação.</t>
  </si>
  <si>
    <t>Verificação de registros.</t>
  </si>
  <si>
    <t>Os topos de morros devem estar com vegetação que favoreça a absorção de água.
Como exemplos de vegetação: mata nativa, lavouras perenes (café, fruteiras, silvicultura, pastagens, etc). Não deve apresentar sinais evidentes de erosão.
No caso de já haver acontecido a erosão, o produtor deverá ter adotado práticas para recuperação da área.</t>
  </si>
  <si>
    <t xml:space="preserve">A partir de 22/07/2008, conforme a lei 12.651, de 12 de Maio de 2012 (Novo Código Florestal), fica proibido drenar brejos ou áreas alagadiças, salvo com autorização do órgão competente. 
Comprovação visual e entrevista para constatar existência ou não de drenagem. Caso haja, verificar através de entrevista a época da drenagem e, se aplicável, verificar o documento de autorização do órgão competente. 
</t>
  </si>
  <si>
    <t>Agroquímicos (fertilizantes, agrotóxicos, etc) não podem ser manuseados em locais que ofereçam risco de contaminação das fontes de água.
Os resíduos de agroquímicos não poderão ser lançados em cursos d’água.
Considera-se manuseio: Abastecimento de pulverizadores, lavagem de equipamentos de aplicação de agroquímicos, utensílios, embalagens, EPIs, etc.</t>
  </si>
  <si>
    <t>Verificação se os produtores foram orientados sobre noções básicas de conservação ambiental (solo e água), através de material didático (material escrito) ou entrevista.</t>
  </si>
  <si>
    <t xml:space="preserve">A água utilizada no processamento ou lavagem dos produtos deve ser reutilizada. A deposição da água residuária poderá ser feita nas entrelinhas da lavoura, pastagens ou outras culturas. 
Na agricultura familiar, onde se lava café, frutas, olerícolas em caixas d’água, tanques, manilhas e similares, em fluxo não contínuo de água, admite-se o descarte da água em sumidouros, caixas de deposição, pomares, pastagens etc, não podendo lançar diretamente em mananciais. </t>
  </si>
  <si>
    <t>Se não for possível a verificação visual o item pode ser avaliado por entrevista.</t>
  </si>
  <si>
    <t>Verificar a existência do certificado ou declaração ou lista de presença do treinamento e entrevista com o responsável.</t>
  </si>
  <si>
    <t xml:space="preserve">Os registros deverão ser por setor, lâmina de irrigação, data e operador, em controles internos. </t>
  </si>
  <si>
    <t>É proibido fazer desmatamento, salvo com autorização do órgão competente. Comprovação visual para constatar existência ou não de desmatamento. Caso haja, verificar o documento de autorização do órgão competente.</t>
  </si>
  <si>
    <t>Queimadas são proibidas, salvo com autorização do órgão competente. 
Se houver incêndios acidentais, deve-se comunicar ao órgão competente e solicitar o devido documento para comprovação.
Recolhimento e queima de partes vegetais, com fins sanitários (profilaxia de pragas ou doenças) ou de segurança (plantas espinhosas, venenosas, etc), não é considerada queimada.</t>
  </si>
  <si>
    <t>A queima do lixo é proibida.
Recolhimento e queima de partes vegetais, com fins sanitários ( profilaxia de pragas ou doenças) ou de segurança (plantas espinhosas, venenosas, etc), não é considerada queima de lixo.</t>
  </si>
  <si>
    <t>O Programa Certifica Minas incentiva o plantio anual de no mínimo 10 árvores nativas ou frutíferas na propriedade.
Poderão ser plantadas em áreas contínuas, carreadores, dispersas na propriedade, acompanhando cercas, etc.</t>
  </si>
  <si>
    <t xml:space="preserve">Fontes renováveis (Palhadas, casca de café, bagaço de cana, poda de vegetais etc são aquelas em que a sua utilização e uso é renovável e pode-se manter e ser aproveitado ao longo do tempo sem possibilidade de esgotamento dessa mesma fonte). </t>
  </si>
  <si>
    <t>Ex: Uso de fontes renováveis, uso de biodigestores, aquisição de eletrodomésticos com maior eficiência energética (selo PROCEL).</t>
  </si>
  <si>
    <t>É proibido o comércio de espécies da fauna e da flora silvestres.
A coleta de frutos e outras partes vegetais, em pequena escala, sem prejuízo a população e biodiversidade silvestre, é permitida.</t>
  </si>
  <si>
    <t>Verificação visual. 
As lavouras, instalações agroindustriais e pecuárias, bem como as demais áreas da propriedade, deverão ter o lixo recolhido (ex: garrafas pet, sacolas plásticas, sacos de fertilizantes, vidros, metais, papelão, etc).
Comprovação do acondicionamento do lixo em local protegido e identificado. 
Se o recipiente de disposição (lixeiras identificadas) for aberto deverá estar em local coberto, se for fechado com tampa poderá ficar ao ar livre. Deve-se evitar o escorrimento de chorume. O lixo orgânico pode ser compostado dentro da propriedade.
O produtor deve dar destino adequado ao lixo (descartar no local de disposição do município).</t>
  </si>
  <si>
    <t>Fazer o tratamento de resíduos poluentes de agroindústrias (Laticínios, Alambiques, Abatedouros etc.) e agropecuária. Sempre que possível, utilizar os resíduos orgânicos como adubo. Não permitir que estes resíduos poluam o meio ambiente.</t>
  </si>
  <si>
    <t>Comprovação do uso de fossa séptica. Poderá ser utilizado outro tratamento (fossa biodigestora, filtros, etc), desde que recomendados por entidade oficial (Universidades públicas, Institutos, órgãos de pesquisa e normatizadores).</t>
  </si>
  <si>
    <t>É proibido o trabalho do menor de quatorze anos.
É proibido o trabalho do maior de quatorze e menor de dezesseis anos, salvo na condição de aprendiz. 
É proibido o trabalho do menor de dezoito anos em quaisquer atividades e locais potencialmente prejudiciais à saúde (por ex.: aplicador de agrotóxico), à segurança (p. ex.: operador de motoserra) e à moral.
Na Agricultura Familiar, onde o trabalho do filho menor é culturalmente aceito e ele ajuda a família nos afazeres da propriedade rural, verificar que:
- A atividade precisa ser segura e estar compatível com a capacidade física e intelectual do adolescente;
- O adolescente precisa ter hora para lazer e estar frequentando regularmente a escola.</t>
  </si>
  <si>
    <t xml:space="preserve">Extrato do Art. 149 da LEI No 10.803, DE 11 DE DEZEMBRO DE 2003.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Ex.: Retenção de documentos, impedimento à ida e vinda do trabalhador etc.
</t>
  </si>
  <si>
    <t>É proibido qualquer ato que caracterize discriminação.
Exemplos: etnia, credo, orientação sexual, gênero, idade, etc.</t>
  </si>
  <si>
    <t>Comprovar, através de entrevista, que existe liberdade de organização (Sindicato, Associação, etc.).</t>
  </si>
  <si>
    <t>Entrevista com os trabalhadores ou documental (ex: cartão de atendimento do SUS). Todo cidadão tem direito a atendimento pelo SUS ou similar.</t>
  </si>
  <si>
    <t xml:space="preserve"> Acima de 20 empregados fixos, é obrigatória a constituição de CIPA TR.</t>
  </si>
  <si>
    <t>Comprovação do Registro em carteira de trabalho ou cumprimento da Medida Provisória 410/2007 (contrato temporário por até 60 dias) para empregados. Para trabalhadores sem vínculo empregatício deverá haver contratos formais (arrendamento, parcerias, comodatos, anuência, etc.).</t>
  </si>
  <si>
    <t>Havendo empregado analfabeto, o recibo deve conter sua impressão digital.</t>
  </si>
  <si>
    <t xml:space="preserve">Permitido entre agricultores familiares. Comprovação de posse da terra ou contratos de parceria ou de arrendamento ou de comodato ou Declaração de Aptidão ao PRONAF (DAP). </t>
  </si>
  <si>
    <t>Atestado de Médico do Trabalho admissional e/ou periódico.</t>
  </si>
  <si>
    <t>Comprovação da existência de indicativos de áreas de risco. Mapas de risco são obrigatórios em propriedades que possuem CIPA TR (Comissão Interna de Prevenção de Acidentes - Trabalho Rural). Onde não é exigida CIPA TR, basta a colocação de sinais/placas de advertência dos riscos a saúde e segurança do trabalhador, o que não exige profissional especializado. Deverão ser feitos cartazes, placas ou outra forma de sinalização, alertando sobre as atividades de risco de forma visível. Para verificar a necessidade de existência da CIPA TR, verificar item 5.6 deste documento.</t>
  </si>
  <si>
    <t>1- Quando for terceirização dos serviços, exige-se laudo de vistoria do veículo e autorização do DER.
2- Quando se tratar de transporte feito sob responsabilidade do próprio produtor (veículo próprio, motorista e trabalhadores registrados em nome do cafeicultor), é dispensável a autorização e o laudo de vistoria, pois não se trata de terceirização de serviços. 
Obs.: Lembrar que em MG, por ato do Governo do Estado, transporte em veículos abertos (camionetes, caminhões, etc), está terminantemente proibido.</t>
  </si>
  <si>
    <t>Comprovação da existência de local coberto, limpo, com bancos, água para beber e lavar as mãos.
Na agricultura familiar é permitido o uso das dependências das residências, desde que haja proximidade com as lavouras. Exemplos de tratamento de água: coagulação (adição de sulfato de alumínio); floculação; decantação; filtração; desinfecção (adição de cloro); fluoretação; correção de ph ou outros.</t>
  </si>
  <si>
    <t>Comprovação da existência de abrigo, instalação sanitária e água para lavar as mãos.
Na agricultura familiar é permitido o uso das dependências das residências, desde que haja proximidade com as lavouras.</t>
  </si>
  <si>
    <t>Exemplos de atividades de risco: colheita e moagem de cana, aplicações de agrotóxicos, carrapaticidas, bernicidas e praguicidas, etc....</t>
  </si>
  <si>
    <t>Exemplos de medidas preventivas: pneus cobertos ou furados; pratos de flores com areia grossa; ausência de vasilhames que possam acumular água; se houver garrafas vazias as mesmas devem estar viradas de cabeça para baixo; caixas d´água tampadas; presença de lixo devidamente acondicionado etc.</t>
  </si>
  <si>
    <t>Verificação de registros de aferição anual de equipamentos de medição. Ex: caixas para coleta de frutas, caixas, latas ou balaios para coleta de café.</t>
  </si>
  <si>
    <t xml:space="preserve">Deve ser feita, anualmente, uma análise de custos de produção da propriedade ou de pelo menos um talhão, gleba, produção leiteira, produtividade agropecuária e agroindustriais para avaliar a rentabilidade. Para propriedades de primeiro ano que ainda não tem anotações suficientes que permitam a elaboração do custo de produção, o item deve obrigatoriamente ser considerado como conforme. </t>
  </si>
  <si>
    <t>Nos casos em que o produtor não possuir uma marca própria) que permita sua identificação ao cliente o item deve ser considerado conforme. Em auditorias iniciais deve ser verificada a ocorrência de reclamações no ano corrente. Em auditorias de manutenção deve ser avaliada o número de reclamações desde a auditoria anterior.</t>
  </si>
  <si>
    <t>MUNICÍPIO</t>
  </si>
  <si>
    <t>Constatação de que não houve manuseio de agroquímicos (agrotóxicos e fertilizantes) em locais que ofereçam risco de contaminação das fontes de água.                                            Comprovação por entrevista e visual.</t>
  </si>
  <si>
    <t>Existência de mapa ou croqui ou fotografia aérea ou de satélite da propriedade, identificando as fontes de água. Poderá ser utilizado o mesmo mapa ou croqui do item A.1.</t>
  </si>
  <si>
    <t>REGISTRO CONSELHO DE CLASSE</t>
  </si>
  <si>
    <t>RUBRICA</t>
  </si>
  <si>
    <t>No campo "Avaliação", marcar 0 para item não conforme e 1 para item conforme. No campo "Evidências", detalhar os fatos que levaram à avaliação do item. Para recomendação à certificação: cumprimento de 80% do total de itens e 100% dos itens obrigatórios.</t>
  </si>
  <si>
    <t>CPF</t>
  </si>
  <si>
    <t>1.7</t>
  </si>
  <si>
    <t>1.8</t>
  </si>
  <si>
    <t>2.3</t>
  </si>
  <si>
    <t>3.6</t>
  </si>
  <si>
    <t>5.2</t>
  </si>
  <si>
    <t>5.3</t>
  </si>
  <si>
    <t>5.4</t>
  </si>
  <si>
    <t>6.1</t>
  </si>
  <si>
    <t>6.2</t>
  </si>
  <si>
    <t>6.3</t>
  </si>
  <si>
    <r>
      <t xml:space="preserve">Fazer o tratamento de resíduos poluentes (Vinhaça, água residuária, suinocultura, bovinocultura, etc.). Sempre que possível, utilizar os resíduos orgânicos como adubo. Não permitir que estes resíduos poluam o meio ambiente. </t>
    </r>
    <r>
      <rPr>
        <b/>
        <sz val="10"/>
        <rFont val="Calibri"/>
        <family val="2"/>
        <scheme val="minor"/>
      </rPr>
      <t>Para o escopo frango caipira, aves mortas devem ser destinadas em fossas ou composteiras localizadas à uma distância mínima de 150 metros da granja.</t>
    </r>
  </si>
  <si>
    <t>7.1</t>
  </si>
  <si>
    <t>Verificação física.</t>
  </si>
  <si>
    <t>Existência de Declaração de Dispensa de Licenciamento Ambiental, Licenciamento ambiental Simplifcado - LAS ou Licenciamento Ambiental Concomitante ou Licenciamento Ambiental Trifásico.</t>
  </si>
  <si>
    <t>Consultar a DN 217/2017, apenas nos casos em que for apresentada Declaração de Dispensa de Licenciamento Ambiental, de modo a confirmar se a situação do estabelecimento realmente se enquadra nesta categoria.</t>
  </si>
  <si>
    <t>1 - TRATOS CULTURAIS</t>
  </si>
  <si>
    <t>Os agrotóxicos utilizados na lavoura de cana devem ser readquiridos mediante receituário agronômico e devem ser registrados para a cultura de cana.</t>
  </si>
  <si>
    <t>Os fertilizantes utilizados na lavoura de cana devem ser aprovados pela legislação vigente do país.</t>
  </si>
  <si>
    <t>Verificação dos registros.</t>
  </si>
  <si>
    <t>Os agrotóxicos devem ser armazenados com segurança.</t>
  </si>
  <si>
    <t>Local coberto, para uso exclusivo, com dimensões mínimas necessárias, piso impermeável, identificado, arejado, trancado, afastado de residências e fontes de água.</t>
  </si>
  <si>
    <t>As embalagens vazias de agrotóxicos devem ser guardadas de forma segura.</t>
  </si>
  <si>
    <t>Comprovação da tríplice lavagem, inutilização da embalagem e armazenamento em local seguro.
Admite-se que seja o mesmo local dos agrotóxicos, devidamente separado e identificado.</t>
  </si>
  <si>
    <t>As embalagens vazias de agrotóxicos devem ser devolvidas.</t>
  </si>
  <si>
    <t>Comprovação de devolução através de Nota Fiscal carimbada pelo recebedor das embalagens ou recibos de devolução.</t>
  </si>
  <si>
    <t>Calagem e/ou adubação devem ser feitas segundo recomendação técnica, devendo ser registradas por área, quantidade e data de aplicação.</t>
  </si>
  <si>
    <t>Verificação de Recomendação  emitida por Técnico em Agropecuária ou Engenheiro Agrônomo ou Laudo laboratórial com recomendação ou parecer técnico. Constatação dos registros.</t>
  </si>
  <si>
    <t>Em alambiques que possuam fornecedores de cana de açúcar, os itens de 2.1 a 3.3 devem ser verificados nos mesmos.</t>
  </si>
  <si>
    <t>Verificação na totalidade dos fornecedores de cana de açúcar dos itens 2.1 a 3.3 por meio de registros.</t>
  </si>
  <si>
    <t>2 - COLHEITA</t>
  </si>
  <si>
    <t>A colheita deve ser realizada sem queima.</t>
  </si>
  <si>
    <t>Verificação física ou entrevista.</t>
  </si>
  <si>
    <t>A cana deve ser colhida com teor de açúcar acima de 16º Brix.</t>
  </si>
  <si>
    <t>Verificação de registros e entrevista.</t>
  </si>
  <si>
    <t>Os trabalhadores devem utilizar EPI durante a colheita da cana.</t>
  </si>
  <si>
    <t xml:space="preserve">Entrevista ou declaração da entrega do EPI quando aplicável verificação de: bota, perneiras, camisa de manga comprida, luvas, óculos, boné ou chapéu. </t>
  </si>
  <si>
    <t>3 - MOAGEM</t>
  </si>
  <si>
    <t>Os colmos devem ser limpos (palha e ponta) antes da moagem.</t>
  </si>
  <si>
    <t>O local destinado à moagem deve ser coberto e com piso de superfície lisa, antiderrapante, de modo a proporcionar condições seguras de trabalho.</t>
  </si>
  <si>
    <t>A cana deve ser moída no máximo 24 h após a colheita.</t>
  </si>
  <si>
    <t>Registros ou entrevista.</t>
  </si>
  <si>
    <t>Deve ser realizada a limpeza das moendas, filtros, decantadores e tubulações.</t>
  </si>
  <si>
    <t>Registros, procedimento operacional ou verificação física.</t>
  </si>
  <si>
    <t>3.7</t>
  </si>
  <si>
    <t>As moendas devem receber manutenção adequada, de modo que, durante a moagem da cana, não ocorra contaminação do caldo com óleo, ou graxa de lubrificação, ou ferrugem.</t>
  </si>
  <si>
    <t>Registro de manutenção ou verificação física.</t>
  </si>
  <si>
    <t>3.8</t>
  </si>
  <si>
    <t>Os trabalhadores devem utilizar EPI durante a moagem.</t>
  </si>
  <si>
    <t>O solicitante deve fornecer, gratuitamente, EPI adequados ao risco e em perfeito estado de conservação e funcionamento, obrigar o uso e adotar Equipamento de Proteção Coletiva (EPC), quando aplicável. Verificação física ou registro de fornecimento.</t>
  </si>
  <si>
    <t>3.9</t>
  </si>
  <si>
    <t>Após a moagem o caldo deve ser filtrado e decantado para a separação de impurezas (terra, bagacilho, torrões...).</t>
  </si>
  <si>
    <t>Verificação da presença de filtro e decantador.</t>
  </si>
  <si>
    <t>3.10</t>
  </si>
  <si>
    <t>O decantador deve ser de aço inox ou aço carbono.</t>
  </si>
  <si>
    <t>4 - FERMENTAÇÃO</t>
  </si>
  <si>
    <t>A área de fermentação deve ter ventilação e iluminação adequados, com piso impermeável e aberturas teladas.</t>
  </si>
  <si>
    <t>A área de fermentação deve ser limpa com água ou  com vapor d´água e estar livre de materiais, equipamentos e produtos estranhos ao processo. O processo de limpeza deve ser registrado.</t>
  </si>
  <si>
    <t>As dornas devem ser espaçadas e mantidas limpas, para garantir adequada manutenção e higienização. Devem ser mantidos registros ou procedimentos de higienização.</t>
  </si>
  <si>
    <t>Entrevista, verificação de registros e notas fiscais.</t>
  </si>
  <si>
    <t>Devem ser realizadas anualmente, antes do início da safra, análises microbiológicas da água utilizada na diluição do caldo.</t>
  </si>
  <si>
    <t>Ausência de coliformes fecais e totais em 100 mL. Verificação do laudo anual  de análises microbiológicas da água.</t>
  </si>
  <si>
    <t>As dornas de fermentação devem ser de aço inoxidável, aço carbono ou polipropileno.</t>
  </si>
  <si>
    <t>Verificação física. Observações: As dornas de aço carbono podem ser revestidas em resina epoxídica. Dornas de polipropileno podem ser usadas, desde que seja apresentado laudo técnico que ateste que o material está de acordo com os itens de migração total para os alimentos enquadrados no tipo V, vide Resolução nº 105/1999 da ANVISA. Para o uso de polipropileno pigmentado deve ser apresentado também laudo técnico demonstrando que o material está de acordo com o item de migração específica de metais para alimentos enquadrados no tipo V, conforme Resolução nº 105/1999 da ANVISA.</t>
  </si>
  <si>
    <t>Verificação física, entrevista e verificação de registros ou procedimento operacional.</t>
  </si>
  <si>
    <t>Deve ser mantido controle documentado do processo fermentativo com relação ao tempo gasto, sólidos solúveis (brix) e a temperatura (entre 28 a 33ºC).</t>
  </si>
  <si>
    <t>Registros da evolução do processo de fermentação.</t>
  </si>
  <si>
    <t>A fermentação deve ser realizada em um período de 12 a 24 horas.</t>
  </si>
  <si>
    <t>Registros e entrevista.</t>
  </si>
  <si>
    <t xml:space="preserve">O vinho deve ser transportado por tubulações, livre de depressões. </t>
  </si>
  <si>
    <t>Constatação da existência de tubulações para o transporte do vinho e da ausência de depressões entre a sala de fermentação e a área de destilação.</t>
  </si>
  <si>
    <t>5 - DESTILAÇÃO</t>
  </si>
  <si>
    <t>Os equipamentos de destilação devem ser de cobre específicos para a produção de cachaça.</t>
  </si>
  <si>
    <t xml:space="preserve">Deve ser feita a separação da cabeça e da cauda. </t>
  </si>
  <si>
    <t>A pressão, temperatura e graduação alcoólica, quando aplicável, devem ser controladas por meio de instrumentos de medição adequados.</t>
  </si>
  <si>
    <t>Verificação física. A não aplicabilidade de qualquer um destes parâmetros deve ser tecnicamente justificada e documentada.</t>
  </si>
  <si>
    <t>É proibido o descarte da cabeça e da cauda em curso d´água, rios, açudes e lagoas.</t>
  </si>
  <si>
    <t>5.5</t>
  </si>
  <si>
    <t>O vinhoto deve ser armazenado em reservatório impermeabilizado, não podendo ser descartado em cursos d´água, rios, açudes, lagoas ou outros locais que possam contaminar o meio ambiente.</t>
  </si>
  <si>
    <t>Verificar a existência de reservatório impermeabilizado  (lona plástica, concreto), ou reservatorio suspenso .O vinhoto pode ser utilizado na fertirrigação, na alimentação animal, ou como composto orgânico. Podendo destinar  a tanque tipo pipa para posterior distribuição/destinação. Em reservatórios não elevados deve-se verificar os laudos de monitoramento conforme a DN Copam nº 184 de 13 de junho de 2013.</t>
  </si>
  <si>
    <t>5.6</t>
  </si>
  <si>
    <t>Não pode ser adicionada nenhuma substância que modifique as características naturais do destilado.</t>
  </si>
  <si>
    <t>Entrevista ou registros.</t>
  </si>
  <si>
    <t>5.7</t>
  </si>
  <si>
    <t>Deve ser mantido registro do teor alcoólico e da acidez  ao final de cada destilação, ou diariamente, em caso de destilação contínua.</t>
  </si>
  <si>
    <t>6 - ARMAZENAMENTO</t>
  </si>
  <si>
    <t>A área de armazenamento deve possuir espaço suficiente, ser coberta e arejada.</t>
  </si>
  <si>
    <t>O produto acabado deve ser estocado em recipientes apropriados de madeira, aço inoxidável, polipropileno. É proibido o uso de bombonas ou outros recipientes plásticos para estocagem da cachaça, com exceção do polipropileno.</t>
  </si>
  <si>
    <t>Verificação física. Para recipientes de polipropileno deve ser apresentado laudo técnico que ateste que o material está de acordo com os itens de migração total para os alimentos enquadrados no tipo V, da Resolução nº 105/1999 da ANVISA. Para recipientes de polipropileno pigmentado deve se apresentado também laudo técnico atestando que o material está de acordo com o item de migração específica de metais para os alimentos enquadrados no tipo V, da Resolução nº 105/1999 da ANVISA.</t>
  </si>
  <si>
    <t>A cachaça que não atender os padrões de análise conforme definidos 8.5 deve ser identificada e estocada em área separada para análise do RT.</t>
  </si>
  <si>
    <t>7 - ENVELHECIMENTO</t>
  </si>
  <si>
    <t>A cachaça deve ser envelhecida em tonéis de madeira, com capacidade de até 700 L, lacrados pelo MAPA, por um período mínimo de 12 meses.</t>
  </si>
  <si>
    <t>7.2</t>
  </si>
  <si>
    <t>É vedada a realização de qualquer tratamento durante o envelhecimento.</t>
  </si>
  <si>
    <t>7.3</t>
  </si>
  <si>
    <t>A correção da graduação alcoólica só poderá ser realizada através da adição de destilado alcoólico simples de cana-de-açúcar ou de Aguardente de Cana, ou de Cachaça envelhecidos pelo mesmo período da categoria (cachaça envelhecida, premium ou extra premium) ou de água potável.</t>
  </si>
  <si>
    <t>8 - ENVASE</t>
  </si>
  <si>
    <t>8.1</t>
  </si>
  <si>
    <t>A seção de envase e lavagem deve ser constituída de parede de alvenaria, azulejada no mínimo até 2 m, pintada com tinta branca lavável, teto de material impermeável, liso e branco, e piso impermeável com inclinação para o escoamento de água, ventilado e iluminado, limpa e sem presença de fontes contaminantes.</t>
  </si>
  <si>
    <t>8.2</t>
  </si>
  <si>
    <t>Deve  ser feita verificação do produto envasado quanto a existencia de partículas em suspensão.</t>
  </si>
  <si>
    <t>Verificação física e/ou laudo de análise.</t>
  </si>
  <si>
    <t>8.3</t>
  </si>
  <si>
    <t>A cachaça deve ser envasada em recipientes de louça, vidro,  ou cerâmica, com cápsula de vedação e em condições que excluam a contaminação da cachaça. Devendo ser armazenados em condições higienicas-sanitárias, em locais adequados.</t>
  </si>
  <si>
    <t>Verificação física</t>
  </si>
  <si>
    <t>8.5</t>
  </si>
  <si>
    <t xml:space="preserve">Devem ser realizadas as seguintes análises: grau alcoólico, acidez volátil, ésteres totais, aldeídos totais, soma de furfural e hidroximetilfurfural, soma dos alcoóis isobutílico, isoamílicos e n-propílico, álcool metílico, carbamato de etila, acroleína, álcool sec-butílico, álcool n-butílico, cobre, chumbo e Arsênio.  </t>
  </si>
  <si>
    <t>Laudo de análises de  grau alcoólico, cobre máximo, acidez volátil (expresso em ácido acético), ésteres totais (expresso em acetato de etila), aldeídos (expresso em aldeído acético), furfural, alcoóis superiores, soma dos componentes secundários, metanol (álcool metílico), carbamato de etila, chumbo, arsênio, acroleína (2-propenal), álcool sec-butílico (2-butanol), álcool n-butílico (1-butanol), açúcares (expressos em sacarose), açúcares (expressos em sacarose) para cachaça adoçada. O laudo deve, também, conter identificação do lote que originou a amostra.</t>
  </si>
  <si>
    <t>8.6</t>
  </si>
  <si>
    <t>Deve haver responsável técnico.</t>
  </si>
  <si>
    <t>Profissional formalmente vinculado ao solicitante,  estando legalmente habilitado e devidamente registrado no respectivo órgão de classe
profissional.</t>
  </si>
  <si>
    <t>9 - RASTREABILIDADE</t>
  </si>
  <si>
    <t>9.1</t>
  </si>
  <si>
    <t>Devem ser mantidos registros atualizados de armazenamento.</t>
  </si>
  <si>
    <t>Verificação de registro de armazenamento.</t>
  </si>
  <si>
    <t>9.2</t>
  </si>
  <si>
    <t>Devem ser mantidos registros atualizados de envelhecimento.</t>
  </si>
  <si>
    <t>Verificação de registro de envelhecimento.</t>
  </si>
  <si>
    <t>9.3</t>
  </si>
  <si>
    <t>Devem ser mantidos registros atualizados de envase.</t>
  </si>
  <si>
    <t>Verificação de registro de envase.</t>
  </si>
  <si>
    <t>10.1</t>
  </si>
  <si>
    <t>As marcas do IMA e os selos de identificação  não devem ser usados quando perder a condição de produto certificado, incluindo casos de suspensão ou cancelamentos.</t>
  </si>
  <si>
    <t>Verificação visual e registros do uso do selo.</t>
  </si>
  <si>
    <t>11 - INSTALAÇÕES E HIGIENE</t>
  </si>
  <si>
    <t>11.1</t>
  </si>
  <si>
    <t>Não deve haver animais na área de produção.</t>
  </si>
  <si>
    <t>11.2</t>
  </si>
  <si>
    <t>Tanques e reservatórios devem ser  cobertos e limpos assim como linhas, mangueiras e outros.</t>
  </si>
  <si>
    <t>11.3</t>
  </si>
  <si>
    <t>Quando aplicável deve haver instalações para alimentação dos funcionários.</t>
  </si>
  <si>
    <t>Verificação da existência, na área industrial, de instalações para alimentação dos funcionários. A área deve ser coberta e mantida limpa, contendo pelo menos mesa, cadeira, local para aquecer o alimento, pia e lixeira.</t>
  </si>
  <si>
    <t>12 - RESPONSABILIDADE SOCIAL</t>
  </si>
  <si>
    <t>12.2</t>
  </si>
  <si>
    <t>Máquinas de cortar, picar, triturar, moer, desfibrar e similares devem possuir dispositivos de proteção que impossibilitem contato do operador ou demais pessoas com suas partes móveis.</t>
  </si>
  <si>
    <t xml:space="preserve">Verificação da conformidade dos dispositivos de proteção dos equipamentos </t>
  </si>
  <si>
    <t>12.3</t>
  </si>
  <si>
    <t>Operadores de caldeira devem ser treinados.</t>
  </si>
  <si>
    <t>Comprovação da existência de certificado de conclusão, ou lista de presença do treinamento ou declaração de conclusão.</t>
  </si>
  <si>
    <t>12.4</t>
  </si>
  <si>
    <t>Deve ser feita manutenção periódica na caldeira.</t>
  </si>
  <si>
    <t>12.5</t>
  </si>
  <si>
    <t>Os aplicadores de agrotóxicos devem ser treinados.</t>
  </si>
  <si>
    <t>Verificação de certificado de conclusão, ou lista de presença do treinamento ou declaração de conclusão.</t>
  </si>
  <si>
    <t>Não é permitido o uso de fumo de qualquer natureza nas dependências da cachaçaria e em demais locais que possam causar risco.</t>
  </si>
  <si>
    <t>Verificação física da ausência de fumantes e da presença de sinalização coibindo fumar nas dependências da cachaçaria.</t>
  </si>
  <si>
    <t>13 - TRATAMENTO DE RECLAMAÇÕES</t>
  </si>
  <si>
    <t>13.1</t>
  </si>
  <si>
    <t>Deve haver registros e tratamento das reclamações recebidas.</t>
  </si>
  <si>
    <t>Verificação dos registros de anotações mensais.</t>
  </si>
  <si>
    <t>14.1</t>
  </si>
  <si>
    <t>Não é permitido o uso de madeira nativa nas fornalhas ou caldeiras, exceto quando autorizado pelo IBAMA ou outro órgão ambiental competente.</t>
  </si>
  <si>
    <t>Verificação física. As exceções devem ser comprovadas pela apresentação de nota fiscal e devida autorização pelo IBAMA ou outro órgão ambiental competente.</t>
  </si>
  <si>
    <t>14.2</t>
  </si>
  <si>
    <t>Verificação física, ou registros ou entrevista.</t>
  </si>
  <si>
    <t>14.3</t>
  </si>
  <si>
    <t>O bagaço da cana deve ser utilizado como adubo, cobertura morta, ou fonte de energia.</t>
  </si>
  <si>
    <t>NORMAS                                                                                                                                                                                                                                                                                                                                                                             Normas Certifica Minas: CÓDIGO NÚCLEO (itens A.1 a E.2) e NORMAS CACHAÇA (itens 1.1 a 14.3)</t>
  </si>
  <si>
    <t>NOME  /  RAZÃO SOCIAL</t>
  </si>
  <si>
    <t>Verificação de Nota Fiscal e da lista de agrotóxicos registrados para a cultura da cana no MAPA.</t>
  </si>
  <si>
    <t>Verificação de Nota Fiscal ou embalagem do produto.</t>
  </si>
  <si>
    <t>Aplicações de agrotóxicos devem ser regisradas por área, quantidade,  data e aplicador.</t>
  </si>
  <si>
    <t>A cana deve ser estocada em área limpa, sem superfície contaminante.</t>
  </si>
  <si>
    <t>Não é permitida a utilização de moendas com tração animal.</t>
  </si>
  <si>
    <t>Não é permitido a adição de sulfato de amônia, fosfatos, ácido sulfúrico, antibiótico, uréia e antiespumantes/dispersantes de grau alimentício ao mosto deve ser controlada e registrada.</t>
  </si>
  <si>
    <t>As dornas devem ser mantidas limpas, para garantir adequada manutenção e higienização. Devem ser mantidos os procedimento de higienização.</t>
  </si>
  <si>
    <t>Entrevista e verificação física.</t>
  </si>
  <si>
    <t>verificação do laudo de análise e parecer do RT.</t>
  </si>
  <si>
    <t>8.4</t>
  </si>
  <si>
    <t>As embalagens ou recipientes não devem ter sido anteriormente utilizados para nenhuma finalidade que possa causar a contaminação do produto,e, se necessário, devem ser limpas e desinfetadas; quando lavadas devem ser secas antes do envase.</t>
  </si>
  <si>
    <t>10 - USO DE MARCAS, SÍMBOLOS E DOS SELOS DE IDENTIFICAÇÃO DO IMA</t>
  </si>
  <si>
    <t>14 -  RESPONSABILIDADE AMBIENTAL</t>
  </si>
  <si>
    <t>O descarte de produto, sub-produto (bagaço, vinhoto, vinho, águas residuais, outros ou embalagens) deve ser controlado e não deve provocar risco de contaminação do meio ambiente.</t>
  </si>
  <si>
    <t>Atividades dispensadas de licenciamento ambiental de acordo com os produtos do Certifica Minas - Extraído da DN 217/2017</t>
  </si>
  <si>
    <t>Leite</t>
  </si>
  <si>
    <t>A atividade de pecuária com área de pastagem de até 200 hectares ou de até 500 cabeças no regime de confinamento está dispensada de realizar o licenciamento ambiental.</t>
  </si>
  <si>
    <r>
      <t xml:space="preserve">A atividade de </t>
    </r>
    <r>
      <rPr>
        <sz val="11"/>
        <color rgb="FF000000"/>
        <rFont val="Calibri"/>
        <family val="2"/>
        <scheme val="minor"/>
      </rPr>
      <t xml:space="preserve">resfriamento e distribuição de leite em instalações industriais e/ou envase de leite fluido com capacidade instalada de até 5.000 ℓ /dia está dispensada </t>
    </r>
    <r>
      <rPr>
        <sz val="11"/>
        <color theme="1"/>
        <rFont val="Calibri"/>
        <family val="2"/>
        <scheme val="minor"/>
      </rPr>
      <t>de realizar o licenciamento ambiental. E a</t>
    </r>
    <r>
      <rPr>
        <sz val="11"/>
        <color rgb="FF000000"/>
        <rFont val="Calibri"/>
        <family val="2"/>
        <scheme val="minor"/>
      </rPr>
      <t xml:space="preserve"> atividade de secagem e/ou concentração de produtos alimentícios, inclusive leite e soro de leite com capacidade instalada de até 15.000 l/dia dia está dispensada </t>
    </r>
    <r>
      <rPr>
        <sz val="11"/>
        <color theme="1"/>
        <rFont val="Calibri"/>
        <family val="2"/>
        <scheme val="minor"/>
      </rPr>
      <t>de realizar o licenciamento ambiental.</t>
    </r>
  </si>
  <si>
    <t>Queijo</t>
  </si>
  <si>
    <r>
      <t xml:space="preserve"> </t>
    </r>
    <r>
      <rPr>
        <sz val="11"/>
        <color rgb="FF000000"/>
        <rFont val="Calibri"/>
        <family val="2"/>
        <scheme val="minor"/>
      </rPr>
      <t>A fabricação de produtos de laticínios, exceto envase de leite fluido com capacidade instalada de até 500 l de leite/dia está dispensada de realizar o licenciamento ambiental</t>
    </r>
    <r>
      <rPr>
        <b/>
        <sz val="11"/>
        <color rgb="FF000000"/>
        <rFont val="Calibri"/>
        <family val="2"/>
        <scheme val="minor"/>
      </rPr>
      <t>.</t>
    </r>
  </si>
  <si>
    <t>Carne</t>
  </si>
  <si>
    <r>
      <t xml:space="preserve"> A atividade de </t>
    </r>
    <r>
      <rPr>
        <sz val="11"/>
        <color rgb="FF000000"/>
        <rFont val="Calibri"/>
        <family val="2"/>
        <scheme val="minor"/>
      </rPr>
      <t>abate de animais de grande porte</t>
    </r>
    <r>
      <rPr>
        <sz val="11"/>
        <color theme="1"/>
        <rFont val="Calibri"/>
        <family val="2"/>
        <scheme val="minor"/>
      </rPr>
      <t xml:space="preserve"> </t>
    </r>
    <r>
      <rPr>
        <sz val="11"/>
        <color rgb="FF000000"/>
        <rFont val="Calibri"/>
        <family val="2"/>
        <scheme val="minor"/>
      </rPr>
      <t xml:space="preserve">com capacidade instalada de até 2 cabeças/dia está dispensada </t>
    </r>
    <r>
      <rPr>
        <sz val="11"/>
        <color theme="1"/>
        <rFont val="Calibri"/>
        <family val="2"/>
        <scheme val="minor"/>
      </rPr>
      <t xml:space="preserve">de realizar o licenciamento ambiental. </t>
    </r>
    <r>
      <rPr>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</si>
  <si>
    <t>Frutas</t>
  </si>
  <si>
    <t>A atividade de fruticultura com área útil de até 200 há está dispensada de realizar o licenciamento ambiental.</t>
  </si>
  <si>
    <t>A fabricação de sucos com capacidade instalada de até 5000 l de produto/dia está dispensada de realizar o licenciamento ambiental.</t>
  </si>
  <si>
    <t>Azeite</t>
  </si>
  <si>
    <t xml:space="preserve">A atividade de cultivo de azeite com área útil de até 200 há está dispensada de realizar o licenciamento ambiental. </t>
  </si>
  <si>
    <t>No caso da atividade de fabricação de vinagre, conservas e condimentos a área útil menor que 2 há já é passível de licenciamento ambiental, ainda que na modalidade licenciamento ambiental simplificado.</t>
  </si>
  <si>
    <t>Cachaça</t>
  </si>
  <si>
    <t xml:space="preserve">O cultivo de cana com área útil de até 200 hectares está dispensado de realizar o licenciamento ambiental. </t>
  </si>
  <si>
    <t>A fabricação de aguardente com capacidade instalada de até 300l de produto/dia está dispensada de realizar o licenciamento ambiental.</t>
  </si>
  <si>
    <t>Café</t>
  </si>
  <si>
    <t xml:space="preserve">A atividade de cafeicultura com área útil de até 200 hectares está dispensada de realizar o licenciamento ambiental. </t>
  </si>
  <si>
    <t>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</si>
  <si>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t>SAT e orgânicos</t>
  </si>
  <si>
    <t>Os cultivos  SAT ( sem agrotóxico) e orgânicos om área útil de até 5 há estão dispensados de realizar o licenciamento ambiental.</t>
  </si>
  <si>
    <t>Algodão</t>
  </si>
  <si>
    <t>O cultivo de algodão com área útil de até 200 hectares está dispensado de realizar o licenciamento ambiental.</t>
  </si>
  <si>
    <t xml:space="preserve">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</si>
  <si>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Já as atividade de acabamentos de fios e/ou tecidos planos ou tubulares com capacidade instalada de até 6t/dia já são passíveis de licenciamento ambiental, ainda que na modalidade licenciamento ambiental simplificado.</t>
  </si>
  <si>
    <t>Frango Caipira</t>
  </si>
  <si>
    <t>A atividade de avicultura com até 20.000 número de cabeças está dispensada de licenciamento ambiental.</t>
  </si>
  <si>
    <t xml:space="preserve"> O abate de aves com capacidade instalada de até 300 cabeças/dia está dispensado de realizar licenciamento ambiental. </t>
  </si>
  <si>
    <t>OBS: De acordo com a Deliberação Normativa COPAM 217/2017 não é obrigatório que o empreendedor possua o documento de “ Declaração de Dispensa de Licenciamento, porém trata-se de uma evidência objetiva normalmente cobrada por instituições bancárias. O documento, autodeclaratório, é emitido eletronicamente no sistema de requerimento de licenciamento ambiental no site http://www.meioambiente.mg.gov.br.</t>
  </si>
  <si>
    <t>Códigos e atividades dos Produtos do Certifica Minas listados na Deliberação Normativa Copam 217/2017</t>
  </si>
  <si>
    <t>Rebanho</t>
  </si>
  <si>
    <r>
      <t>·</t>
    </r>
    <r>
      <rPr>
        <sz val="7"/>
        <color rgb="FF000000"/>
        <rFont val="Times New Roman"/>
        <family val="1"/>
      </rPr>
      <t xml:space="preserve">         </t>
    </r>
    <r>
      <rPr>
        <sz val="11"/>
        <color rgb="FF000000"/>
        <rFont val="Calibri"/>
        <family val="2"/>
        <scheme val="minor"/>
      </rPr>
      <t>G-02-07-0 Criação de bovinos, bubalinos, equinos, muares, ovinos e caprinos, em regime extensivo</t>
    </r>
  </si>
  <si>
    <t>Pot. Poluidor/Degradador: </t>
  </si>
  <si>
    <t>Ar: M     Água: M  Solo: G   Geral: M </t>
  </si>
  <si>
    <t>Porte: </t>
  </si>
  <si>
    <r>
      <t xml:space="preserve">200 ha &lt; Área de pastagem </t>
    </r>
    <r>
      <rPr>
        <sz val="11"/>
        <color rgb="FF000000"/>
        <rFont val="Calibri"/>
        <family val="2"/>
        <scheme val="minor"/>
      </rPr>
      <t>&lt; 600 ha        : Pequeno</t>
    </r>
  </si>
  <si>
    <t>600 ha ≤ Área de pastagem &lt; 1.000 ha     : Médio</t>
  </si>
  <si>
    <t>Área de pastagem ≥ 1.000 ha                    : Grande</t>
  </si>
  <si>
    <r>
      <t>·</t>
    </r>
    <r>
      <rPr>
        <sz val="7"/>
        <color rgb="FF000000"/>
        <rFont val="Times New Roman"/>
        <family val="1"/>
      </rPr>
      <t xml:space="preserve">         </t>
    </r>
    <r>
      <rPr>
        <sz val="11"/>
        <color rgb="FF000000"/>
        <rFont val="Calibri"/>
        <family val="2"/>
        <scheme val="minor"/>
      </rPr>
      <t>G-02-08-9 Criação de bovinos, bubalinos, equinos, muares, ovinos e caprinos, em regime de confinamento</t>
    </r>
  </si>
  <si>
    <t>Pot. Poluidor/Degradador:   </t>
  </si>
  <si>
    <t>Ar: M  Água: M  Solo: M  Geral: M</t>
  </si>
  <si>
    <r>
      <t>500</t>
    </r>
    <r>
      <rPr>
        <sz val="11"/>
        <color rgb="FF000000"/>
        <rFont val="Calibri"/>
        <family val="2"/>
        <scheme val="minor"/>
      </rPr>
      <t xml:space="preserve"> </t>
    </r>
    <r>
      <rPr>
        <sz val="11"/>
        <color rgb="FFFF0000"/>
        <rFont val="Calibri"/>
        <family val="2"/>
        <scheme val="minor"/>
      </rPr>
      <t>&lt;</t>
    </r>
    <r>
      <rPr>
        <sz val="11"/>
        <color rgb="FF000000"/>
        <rFont val="Calibri"/>
        <family val="2"/>
        <scheme val="minor"/>
      </rPr>
      <t xml:space="preserve"> </t>
    </r>
    <r>
      <rPr>
        <sz val="11"/>
        <color rgb="FFFF0000"/>
        <rFont val="Calibri"/>
        <family val="2"/>
        <scheme val="minor"/>
      </rPr>
      <t xml:space="preserve">Número de cabeças </t>
    </r>
    <r>
      <rPr>
        <sz val="11"/>
        <color rgb="FF000000"/>
        <rFont val="Calibri"/>
        <family val="2"/>
        <scheme val="minor"/>
      </rPr>
      <t>&lt; 1.000        : Pequeno</t>
    </r>
  </si>
  <si>
    <t>1.000 ≤ Número de cabeças ≤ 2.000     : Médio </t>
  </si>
  <si>
    <t>Número de cabeças &gt; 2.000                  : Grande</t>
  </si>
  <si>
    <t xml:space="preserve">Conclusão: A atividade da pecuária com área de pastagem de até 200 hectares ou de até 500 cabeças no regime de confinamento está dispensada de realizar o licenciamento ambiental.  </t>
  </si>
  <si>
    <t>Agroindústria</t>
  </si>
  <si>
    <r>
      <t>·</t>
    </r>
    <r>
      <rPr>
        <sz val="7"/>
        <color rgb="FF000000"/>
        <rFont val="Times New Roman"/>
        <family val="1"/>
      </rPr>
      <t xml:space="preserve">         </t>
    </r>
    <r>
      <rPr>
        <sz val="11"/>
        <color rgb="FF000000"/>
        <rFont val="Calibri"/>
        <family val="2"/>
        <scheme val="minor"/>
      </rPr>
      <t>D-01-07-4 Resfriamento e distribuição de leite em instalações industriais e/ou envase de leite fluido.</t>
    </r>
    <r>
      <rPr>
        <b/>
        <sz val="11"/>
        <color rgb="FFFF0000"/>
        <rFont val="Calibri"/>
        <family val="2"/>
        <scheme val="minor"/>
      </rPr>
      <t> </t>
    </r>
  </si>
  <si>
    <t>Pot. Poluidor/Degradador:</t>
  </si>
  <si>
    <t>Ar: P        Água: M        Solo: P       Geral: P</t>
  </si>
  <si>
    <t>Porte:</t>
  </si>
  <si>
    <r>
      <t>5.000 ℓ /dia &lt; Capacidade Instalada  </t>
    </r>
    <r>
      <rPr>
        <sz val="11"/>
        <color rgb="FF000000"/>
        <rFont val="Calibri"/>
        <family val="2"/>
        <scheme val="minor"/>
      </rPr>
      <t>&lt; 90.000 ℓ /dia        : Pequeno</t>
    </r>
  </si>
  <si>
    <t>90.000 ℓ /dia ≤ Capacidade Instalada  ≤ 180.000 ℓ /dia    : Médio</t>
  </si>
  <si>
    <t>Capacidade Instalada  &gt; 180.000 ℓ /dia                             : Grande</t>
  </si>
  <si>
    <r>
      <t>·</t>
    </r>
    <r>
      <rPr>
        <sz val="7"/>
        <color rgb="FF000000"/>
        <rFont val="Times New Roman"/>
        <family val="1"/>
      </rPr>
      <t xml:space="preserve">         </t>
    </r>
    <r>
      <rPr>
        <sz val="11"/>
        <color rgb="FF000000"/>
        <rFont val="Calibri"/>
        <family val="2"/>
        <scheme val="minor"/>
      </rPr>
      <t>D-01-07-5 Secagem e/ou concentração de produtos alimentícios, inclusive leite e soro de leite</t>
    </r>
  </si>
  <si>
    <t>Pot. Poluidor/Degradador:  </t>
  </si>
  <si>
    <t>Ar: M  Água: G  Solo: M  Geral: M</t>
  </si>
  <si>
    <t>Porte:  </t>
  </si>
  <si>
    <r>
      <t>Capacidade Instalada ≤ 15.000 ℓ /dia                                </t>
    </r>
    <r>
      <rPr>
        <sz val="11"/>
        <color rgb="FF000000"/>
        <rFont val="Calibri"/>
        <family val="2"/>
        <scheme val="minor"/>
      </rPr>
      <t>: Pequeno </t>
    </r>
  </si>
  <si>
    <t>15.000 ℓ /dia &lt; Capacidade Instalada ≤ 480.000 ℓ /dia     : Médio</t>
  </si>
  <si>
    <t>Capacidade Instalada &gt; 480.000 ℓ /dia                              : Grande</t>
  </si>
  <si>
    <r>
      <t xml:space="preserve">Conclusão: </t>
    </r>
    <r>
      <rPr>
        <b/>
        <sz val="11"/>
        <color theme="1"/>
        <rFont val="Calibri"/>
        <family val="2"/>
        <scheme val="minor"/>
      </rPr>
      <t xml:space="preserve">A atividade de </t>
    </r>
    <r>
      <rPr>
        <b/>
        <sz val="11"/>
        <color rgb="FF000000"/>
        <rFont val="Calibri"/>
        <family val="2"/>
        <scheme val="minor"/>
      </rPr>
      <t xml:space="preserve">resfriamento e distribuição de leite em instalações industriais e/ou envase de leite fluido com capacidade instalada de até 5.000 ℓ /dia está dispensada </t>
    </r>
    <r>
      <rPr>
        <b/>
        <sz val="11"/>
        <color theme="1"/>
        <rFont val="Calibri"/>
        <family val="2"/>
        <scheme val="minor"/>
      </rPr>
      <t>de realizar o licenciamento ambiental. E a</t>
    </r>
    <r>
      <rPr>
        <b/>
        <sz val="11"/>
        <color rgb="FF000000"/>
        <rFont val="Calibri"/>
        <family val="2"/>
        <scheme val="minor"/>
      </rPr>
      <t xml:space="preserve"> atividade de Secagem e/ou concentração de produtos alimentícios, inclusive leite e soro de leite com capacidade instalada de até 15.000 l/dia dia está dispensada </t>
    </r>
    <r>
      <rPr>
        <b/>
        <sz val="11"/>
        <color theme="1"/>
        <rFont val="Calibri"/>
        <family val="2"/>
        <scheme val="minor"/>
      </rPr>
      <t>de realizar o licenciamento ambiental.</t>
    </r>
  </si>
  <si>
    <r>
      <t>·</t>
    </r>
    <r>
      <rPr>
        <sz val="7"/>
        <color rgb="FF000000"/>
        <rFont val="Times New Roman"/>
        <family val="1"/>
      </rPr>
      <t xml:space="preserve">         </t>
    </r>
    <r>
      <rPr>
        <sz val="11"/>
        <color rgb="FF000000"/>
        <rFont val="Calibri"/>
        <family val="2"/>
        <scheme val="minor"/>
      </rPr>
      <t>D-01-06-1 Fabricação de produtos de laticínios, exceto envase de leite fluido</t>
    </r>
  </si>
  <si>
    <t>Ar: M   Água: G   Solo: M   Geral: M</t>
  </si>
  <si>
    <r>
      <t xml:space="preserve">500 l de leite/dia &lt; Capacidade Instalada </t>
    </r>
    <r>
      <rPr>
        <sz val="11"/>
        <color rgb="FF000000"/>
        <rFont val="Calibri"/>
        <family val="2"/>
        <scheme val="minor"/>
      </rPr>
      <t>&lt; 30.000 l de leite/dia    : Pequeno</t>
    </r>
  </si>
  <si>
    <t>30.000 l de leite/dia ≤ Capacidade Instalada ≤ 120.000 l leite/dia  : Médio</t>
  </si>
  <si>
    <t>Capacidade Instalada &gt; 120.000 l de leite/dia                                 : Grande</t>
  </si>
  <si>
    <t>Conclusão: A fabricação de produtos de laticínios, exceto envase de leite fluido com capacidade instalada de até 500 l de leite/dia está dispensada de realizar o licenciamento ambiental.</t>
  </si>
  <si>
    <r>
      <t>·</t>
    </r>
    <r>
      <rPr>
        <sz val="7"/>
        <color rgb="FF000000"/>
        <rFont val="Times New Roman"/>
        <family val="1"/>
      </rPr>
      <t xml:space="preserve">         </t>
    </r>
    <r>
      <rPr>
        <sz val="11"/>
        <color rgb="FF000000"/>
        <rFont val="Calibri"/>
        <family val="2"/>
        <scheme val="minor"/>
      </rPr>
      <t>D-01-02-5 Abate de animais de grande porte (bovinos, eqüinos, bubalinos, muares,etc)</t>
    </r>
  </si>
  <si>
    <t>Ar: M       Água: G       Solo: G       Geral: G</t>
  </si>
  <si>
    <r>
      <t xml:space="preserve">2 cabeças/dia &lt; Capacidade Instalada </t>
    </r>
    <r>
      <rPr>
        <sz val="11"/>
        <color rgb="FF000000"/>
        <rFont val="Calibri"/>
        <family val="2"/>
        <scheme val="minor"/>
      </rPr>
      <t>&lt; 60 cabeças /dia          : Pequeno</t>
    </r>
  </si>
  <si>
    <t>60 cabeças/dia ≤ Capacidade Instalada ≤ 500 cabeças/dia       : Médio</t>
  </si>
  <si>
    <t>Capacidade Instalada &gt; 500 cabeças /dia                                  : Grande</t>
  </si>
  <si>
    <r>
      <t>·</t>
    </r>
    <r>
      <rPr>
        <sz val="7"/>
        <color rgb="FF000000"/>
        <rFont val="Times New Roman"/>
        <family val="1"/>
      </rPr>
      <t xml:space="preserve">         </t>
    </r>
    <r>
      <rPr>
        <sz val="11"/>
        <color rgb="FF000000"/>
        <rFont val="Calibri"/>
        <family val="2"/>
        <scheme val="minor"/>
      </rPr>
      <t>D-01-04-1 Industrialização da carne, inclusive desossa, charqueada e preparação de conservas</t>
    </r>
  </si>
  <si>
    <t>Ar: G Água: M  Solo: P  Geral: M</t>
  </si>
  <si>
    <r>
      <t xml:space="preserve">1 t/dia &lt; Capacidade Instalada </t>
    </r>
    <r>
      <rPr>
        <sz val="11"/>
        <color theme="1"/>
        <rFont val="Calibri"/>
        <family val="2"/>
        <scheme val="minor"/>
      </rPr>
      <t>&lt;</t>
    </r>
    <r>
      <rPr>
        <sz val="11"/>
        <color rgb="FFFF0000"/>
        <rFont val="Calibri"/>
        <family val="2"/>
        <scheme val="minor"/>
      </rPr>
      <t xml:space="preserve"> </t>
    </r>
    <r>
      <rPr>
        <sz val="11"/>
        <color rgb="FF000000"/>
        <rFont val="Calibri"/>
        <family val="2"/>
        <scheme val="minor"/>
      </rPr>
      <t>15 t de produto/dia     : Pequeno</t>
    </r>
  </si>
  <si>
    <t>15 t/dia ≤ Capacidade Instalada ≤ 50 t de produto/dia   : Médio</t>
  </si>
  <si>
    <t>Capacidade Instalada &gt; 50 t de produto/dia                   : Grande</t>
  </si>
  <si>
    <r>
      <t>·</t>
    </r>
    <r>
      <rPr>
        <sz val="7"/>
        <color rgb="FF000000"/>
        <rFont val="Times New Roman"/>
        <family val="1"/>
      </rPr>
      <t xml:space="preserve">         </t>
    </r>
    <r>
      <rPr>
        <sz val="11"/>
        <color rgb="FF000000"/>
        <rFont val="Calibri"/>
        <family val="2"/>
        <scheme val="minor"/>
      </rPr>
      <t>D-01-05-8 Processamento de subprodutos de origem animal para produção de sebo, óleos e farinha</t>
    </r>
  </si>
  <si>
    <r>
      <t>0,5 t matéria prima/dia &lt;</t>
    </r>
    <r>
      <rPr>
        <sz val="11"/>
        <color rgb="FF000000"/>
        <rFont val="Calibri"/>
        <family val="2"/>
        <scheme val="minor"/>
      </rPr>
      <t xml:space="preserve"> </t>
    </r>
    <r>
      <rPr>
        <sz val="11"/>
        <color rgb="FFFF0000"/>
        <rFont val="Calibri"/>
        <family val="2"/>
        <scheme val="minor"/>
      </rPr>
      <t xml:space="preserve">Capacidade Instalada </t>
    </r>
    <r>
      <rPr>
        <sz val="11"/>
        <color rgb="FF000000"/>
        <rFont val="Calibri"/>
        <family val="2"/>
        <scheme val="minor"/>
      </rPr>
      <t>&lt;10 t matéria prima/dia        : Pequeno</t>
    </r>
  </si>
  <si>
    <t>10 t matéria prima/dia ≤ Capacidade Instalada ≤ 80 t de matéria prima/dia   : Médio</t>
  </si>
  <si>
    <t>Capacidade Instalada &gt; 80 t de matéria prima/dia                                           : Grande</t>
  </si>
  <si>
    <r>
      <t xml:space="preserve">Conclusão: </t>
    </r>
    <r>
      <rPr>
        <b/>
        <sz val="11"/>
        <color theme="1"/>
        <rFont val="Calibri"/>
        <family val="2"/>
        <scheme val="minor"/>
      </rPr>
      <t xml:space="preserve">A atividade de </t>
    </r>
    <r>
      <rPr>
        <b/>
        <sz val="11"/>
        <color rgb="FF000000"/>
        <rFont val="Calibri"/>
        <family val="2"/>
        <scheme val="minor"/>
      </rPr>
      <t>abate de animais de grande porte</t>
    </r>
    <r>
      <rPr>
        <b/>
        <sz val="11"/>
        <color theme="1"/>
        <rFont val="Calibri"/>
        <family val="2"/>
        <scheme val="minor"/>
      </rPr>
      <t xml:space="preserve"> </t>
    </r>
    <r>
      <rPr>
        <b/>
        <sz val="11"/>
        <color rgb="FF000000"/>
        <rFont val="Calibri"/>
        <family val="2"/>
        <scheme val="minor"/>
      </rPr>
      <t xml:space="preserve">com capacidade instalada de até 2 cabeças/dia está dispensada </t>
    </r>
    <r>
      <rPr>
        <b/>
        <sz val="11"/>
        <color theme="1"/>
        <rFont val="Calibri"/>
        <family val="2"/>
        <scheme val="minor"/>
      </rPr>
      <t xml:space="preserve">de realizar o licenciamento ambiental. </t>
    </r>
    <r>
      <rPr>
        <b/>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r>
      <rPr>
        <sz val="11"/>
        <color rgb="FF000000"/>
        <rFont val="Calibri"/>
        <family val="2"/>
        <scheme val="minor"/>
      </rPr>
      <t>.</t>
    </r>
  </si>
  <si>
    <t>Área plantada</t>
  </si>
  <si>
    <r>
      <t>·</t>
    </r>
    <r>
      <rPr>
        <sz val="7"/>
        <color rgb="FF000000"/>
        <rFont val="Times New Roman"/>
        <family val="1"/>
      </rPr>
      <t xml:space="preserve">         </t>
    </r>
    <r>
      <rPr>
        <sz val="11"/>
        <color rgb="FF000000"/>
        <rFont val="Calibri"/>
        <family val="2"/>
        <scheme val="minor"/>
      </rPr>
      <t>G-01-03-1 Culturas anuais, semiperenes e perenes, silvicultura e cultivos agrossilvipastoris, exceto horticultura</t>
    </r>
  </si>
  <si>
    <t>Ar: P    Água: M   Solo: M      Geral: M</t>
  </si>
  <si>
    <r>
      <t xml:space="preserve">200 ha &lt; Área útil </t>
    </r>
    <r>
      <rPr>
        <sz val="11"/>
        <color rgb="FF000000"/>
        <rFont val="Calibri"/>
        <family val="2"/>
        <scheme val="minor"/>
      </rPr>
      <t>&lt; 600 ha       : Pequeno</t>
    </r>
  </si>
  <si>
    <t>600 ha ≤ Área útil &lt; 1.000 ha    : Médio</t>
  </si>
  <si>
    <t>Área útil ≥ 1.000 ha                   : Grande</t>
  </si>
  <si>
    <t xml:space="preserve">Conclusão: A atividade de fruticultura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</si>
  <si>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D-02-05-4 Fabricação de sucos</t>
    </r>
  </si>
  <si>
    <t>Ar: M Água: M  Solo: M  Geral: M</t>
  </si>
  <si>
    <r>
      <t xml:space="preserve">5.000ℓ de produto /dia &lt; Capacidade Instalada </t>
    </r>
    <r>
      <rPr>
        <sz val="11"/>
        <color rgb="FF000000"/>
        <rFont val="Calibri"/>
        <family val="2"/>
        <scheme val="minor"/>
      </rPr>
      <t>&lt; 10.000ℓ de produto/dia      : Pequeno</t>
    </r>
  </si>
  <si>
    <t>10.000ℓ de produto /dia  ≤ Capacidade Instalada ≤ 200.000ℓ de produto /dia : Médio</t>
  </si>
  <si>
    <t>Capacidade Instalada &gt; 200.000ℓ de produto /dia                                             : Grande</t>
  </si>
  <si>
    <t>Conclusão: A fabricação de sucos com capacidade instalada de até 5000 l de produto/dia está dispensada de realizar o licenciamento ambiental.</t>
  </si>
  <si>
    <t xml:space="preserve">Área plantada </t>
  </si>
  <si>
    <t xml:space="preserve">Conclusão: A atividade de cultivo de azeite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</si>
  <si>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D-01-12-0 Fabricação de vinagre, conservas e condimentos</t>
    </r>
  </si>
  <si>
    <t>Ar: P       Água: M       Solo: P      Geral: P</t>
  </si>
  <si>
    <r>
      <t>Área útil &lt; 2 ha</t>
    </r>
    <r>
      <rPr>
        <sz val="11"/>
        <color rgb="FF000000"/>
        <rFont val="Calibri"/>
        <family val="2"/>
        <scheme val="minor"/>
      </rPr>
      <t>                : Pequeno</t>
    </r>
  </si>
  <si>
    <t>2 ha ≤ área útil ≤ 5 ha      : Médio</t>
  </si>
  <si>
    <t>Área útil &gt; 5 ha                : Grande</t>
  </si>
  <si>
    <t>Conclusão: No caso da atividade de fabricação de vinagre, conservas e condimentos a área útil menor que 2 há já é passível de licenciamento ambiental, ainda que na modalidade licenciamento ambiental simplificado.</t>
  </si>
  <si>
    <t>200 ha &lt; Área útil &lt; 600 ha       : Pequeno</t>
  </si>
  <si>
    <t>Conclusão: O cultivo de cana com área útil de até 200 hectares está dispensado de realizar o licenciamento ambiental.</t>
  </si>
  <si>
    <t>D-02-02-1 Fabricação de aguardente</t>
  </si>
  <si>
    <t>Ar: M Água: G  Solo: M  Geral: M</t>
  </si>
  <si>
    <t>300 ℓ de produto /dia &lt; Capacidade Instalada &lt; 800 ℓ de produto /dia         : Pequeno</t>
  </si>
  <si>
    <t>800 ℓ de produto /dia ≤ Capacidade Instalada ≤ 2.000 ℓ de produto /dia      : Médio</t>
  </si>
  <si>
    <t>Capacidade Instalada &gt; 2.000 ℓ de produto /dia                                             : Grande</t>
  </si>
  <si>
    <t>Conclusão: A fabricação de aguardente com capacidade instalada de até 300l de produto/dia está dispensada de realizar o licenciamento ambiental.</t>
  </si>
  <si>
    <t>Conclusão: A atividade de cafeicultura com área útil de até 200 hectares está dispensada de realizar o licenciamento ambiental.</t>
  </si>
  <si>
    <r>
      <t>·</t>
    </r>
    <r>
      <rPr>
        <sz val="7"/>
        <color rgb="FF000000"/>
        <rFont val="Times New Roman"/>
        <family val="1"/>
      </rPr>
      <t xml:space="preserve">         </t>
    </r>
    <r>
      <rPr>
        <sz val="11"/>
        <color rgb="FF000000"/>
        <rFont val="Calibri"/>
        <family val="2"/>
        <scheme val="minor"/>
      </rPr>
      <t>G-04-01-4 Beneficiamento primário de produtos agrícolas: limpeza, lavagem, secagem, despolpamento, descascamento, classificação e/ou tratamento de sementes</t>
    </r>
  </si>
  <si>
    <t>Ar: M Água: G  Solo: M    Geral: M</t>
  </si>
  <si>
    <r>
      <t xml:space="preserve">6.000 t/ano &lt; Produção Nominal </t>
    </r>
    <r>
      <rPr>
        <sz val="11"/>
        <color rgb="FF000000"/>
        <rFont val="Calibri"/>
        <family val="2"/>
        <scheme val="minor"/>
      </rPr>
      <t>&lt; 60.000 t/ano        : Pequeno </t>
    </r>
  </si>
  <si>
    <t>60.000 t/ano ≤ Produção Nominal ≤ 600.000 t/ano    : Médio</t>
  </si>
  <si>
    <t>Produção Nominal &gt; 600.000 t/ano                            : Grande</t>
  </si>
  <si>
    <r>
      <t>·</t>
    </r>
    <r>
      <rPr>
        <sz val="7"/>
        <color rgb="FF000000"/>
        <rFont val="Times New Roman"/>
        <family val="1"/>
      </rPr>
      <t xml:space="preserve">         </t>
    </r>
    <r>
      <rPr>
        <sz val="11"/>
        <color rgb="FF000000"/>
        <rFont val="Calibri"/>
        <family val="2"/>
        <scheme val="minor"/>
      </rPr>
      <t>D-01-01-5 Torrefação e moagem de grãos</t>
    </r>
  </si>
  <si>
    <t>Ar: M  Água: P  Solo: P  Geral: P</t>
  </si>
  <si>
    <t>0,1 t de produto/dia &lt; Capacidade Instalada &lt; 3 t de produto/dia     : Pequeno</t>
  </si>
  <si>
    <t>3 t de produto/dia ≤ Capacidade Instalada ≤ 7 t de produto /dia       : Médio</t>
  </si>
  <si>
    <t>Capacidade Instalada &gt; 7 t de produto/dia                                        : Grande</t>
  </si>
  <si>
    <t>Conclusão: 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</si>
  <si>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r>
      <t>·</t>
    </r>
    <r>
      <rPr>
        <sz val="7"/>
        <color rgb="FF000000"/>
        <rFont val="Times New Roman"/>
        <family val="1"/>
      </rPr>
      <t xml:space="preserve">         </t>
    </r>
    <r>
      <rPr>
        <sz val="11"/>
        <color rgb="FF000000"/>
        <rFont val="Calibri"/>
        <family val="2"/>
        <scheme val="minor"/>
      </rPr>
      <t>G-01-01-5 Horticultura (floricultura, olericultura, fruticultura anual, viveiricultura e cultura de ervas medicinais e aromáticas)</t>
    </r>
  </si>
  <si>
    <t>Ar: P  Água: M  Solo: M  Geral: M</t>
  </si>
  <si>
    <r>
      <t xml:space="preserve">5 ha &lt; Área útil </t>
    </r>
    <r>
      <rPr>
        <sz val="11"/>
        <color rgb="FF000000"/>
        <rFont val="Calibri"/>
        <family val="2"/>
        <scheme val="minor"/>
      </rPr>
      <t>&lt; 80 ha          : Pequeno</t>
    </r>
  </si>
  <si>
    <t>80 ha  ≤ Área útil ≤ 200 ha     : Médio</t>
  </si>
  <si>
    <t>Área útil &gt; 200 ha                   : Grande</t>
  </si>
  <si>
    <t>Conclusão: Os cultivos SAT e orgânicos om área útil de até 5 há estão dispensados de realizar o licenciamento ambiental.</t>
  </si>
  <si>
    <t>Conclusão: O cultivo de algodão com área útil de até 200 hectares está dispensado de realizar o licenciamento ambiental.</t>
  </si>
  <si>
    <t>Processamento</t>
  </si>
  <si>
    <r>
      <t>·</t>
    </r>
    <r>
      <rPr>
        <sz val="7"/>
        <color rgb="FF000000"/>
        <rFont val="Times New Roman"/>
        <family val="1"/>
      </rPr>
      <t xml:space="preserve">         </t>
    </r>
    <r>
      <rPr>
        <sz val="11"/>
        <color rgb="FF000000"/>
        <rFont val="Calibri"/>
        <family val="2"/>
        <scheme val="minor"/>
      </rPr>
      <t>C-08-01-1 Beneficiamento de fibras têxteis naturais e artificiais e/ou recuperação de resíduos têxteis </t>
    </r>
  </si>
  <si>
    <t>Ar: M    Água: G    Solo: M    Geral: M</t>
  </si>
  <si>
    <r>
      <t xml:space="preserve">0,2 ha &lt; Área útil </t>
    </r>
    <r>
      <rPr>
        <sz val="11"/>
        <color rgb="FF000000"/>
        <rFont val="Calibri"/>
        <family val="2"/>
        <scheme val="minor"/>
      </rPr>
      <t>&lt; 3 ha                                 : Pequeno</t>
    </r>
  </si>
  <si>
    <t>3 ha ≤ Área útil ≤ 6 ha                                    : Médio</t>
  </si>
  <si>
    <t>Área útil &gt; 6 ha                                               : Grande</t>
  </si>
  <si>
    <r>
      <t>·</t>
    </r>
    <r>
      <rPr>
        <sz val="7"/>
        <color rgb="FF000000"/>
        <rFont val="Times New Roman"/>
        <family val="1"/>
      </rPr>
      <t xml:space="preserve">         </t>
    </r>
    <r>
      <rPr>
        <sz val="11"/>
        <color rgb="FF000000"/>
        <rFont val="Calibri"/>
        <family val="2"/>
        <scheme val="minor"/>
      </rPr>
      <t>C-08-07-9 Fiação e/ou tecelagem, exceto tricô e crochê</t>
    </r>
  </si>
  <si>
    <t>Potencial Poluidor: </t>
  </si>
  <si>
    <t>Ar: M  Água: P  Solo: M  Geral: M</t>
  </si>
  <si>
    <r>
      <t>0,2 t/dia &lt; Capacidade Instalada &lt;</t>
    </r>
    <r>
      <rPr>
        <sz val="11"/>
        <color rgb="FF000000"/>
        <rFont val="Calibri"/>
        <family val="2"/>
        <scheme val="minor"/>
      </rPr>
      <t xml:space="preserve"> 5 t/dia      : Pequeno</t>
    </r>
  </si>
  <si>
    <t>5 t/dia  ≤ Capacidade Instalada ≤ 17 t/dia      : Médio</t>
  </si>
  <si>
    <t>Capacidade Instalada &gt; 17 t/dia                      : Grande</t>
  </si>
  <si>
    <r>
      <t>·</t>
    </r>
    <r>
      <rPr>
        <sz val="7"/>
        <color rgb="FF000000"/>
        <rFont val="Times New Roman"/>
        <family val="1"/>
      </rPr>
      <t xml:space="preserve">         </t>
    </r>
    <r>
      <rPr>
        <sz val="11"/>
        <color rgb="FF000000"/>
        <rFont val="Calibri"/>
        <family val="2"/>
        <scheme val="minor"/>
      </rPr>
      <t>C-08-09-1 Acabamento de fios e/ou tecidos planos ou tubulares</t>
    </r>
  </si>
  <si>
    <t>Potencial Poluidor:</t>
  </si>
  <si>
    <t>Ar: G  Água: G  Solo: G  Geral: G</t>
  </si>
  <si>
    <t>Capacidade Instalada &lt; 6 t/dia                        : Pequeno</t>
  </si>
  <si>
    <t> 6 t/dia ≤ Capacidade Instalada ≤ 20 t/dia      : Médio</t>
  </si>
  <si>
    <t> Capacidade Instalada &gt; 20 t/dia                     : Grande</t>
  </si>
  <si>
    <t>Conclusão: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</si>
  <si>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Frango caipira</t>
  </si>
  <si>
    <t>Número de cabeças</t>
  </si>
  <si>
    <r>
      <t>·</t>
    </r>
    <r>
      <rPr>
        <sz val="7"/>
        <color rgb="FF000000"/>
        <rFont val="Times New Roman"/>
        <family val="1"/>
      </rPr>
      <t xml:space="preserve">         </t>
    </r>
    <r>
      <rPr>
        <sz val="11"/>
        <color rgb="FF000000"/>
        <rFont val="Calibri"/>
        <family val="2"/>
        <scheme val="minor"/>
      </rPr>
      <t>G-02-02-1 Avicultura</t>
    </r>
  </si>
  <si>
    <t>  </t>
  </si>
  <si>
    <t>Ar: M      Água: M      Solo: P      Geral: M </t>
  </si>
  <si>
    <r>
      <t xml:space="preserve">20.000 &lt; Número de cabeças </t>
    </r>
    <r>
      <rPr>
        <sz val="11"/>
        <color rgb="FF000000"/>
        <rFont val="Calibri"/>
        <family val="2"/>
        <scheme val="minor"/>
      </rPr>
      <t>&lt; 150.000        : Pequeno</t>
    </r>
  </si>
  <si>
    <t>150.000 ≤ Número de cabeças ≤ 300.000      : Médio </t>
  </si>
  <si>
    <t>Número de cabeças &gt; 300.000                        : Grande</t>
  </si>
  <si>
    <t>Conclusão: A atividade de avicultura com até 20.000 número de cabeças está dispensada de licenciamento ambiental.</t>
  </si>
  <si>
    <r>
      <t>·</t>
    </r>
    <r>
      <rPr>
        <sz val="7"/>
        <color rgb="FF000000"/>
        <rFont val="Times New Roman"/>
        <family val="1"/>
      </rPr>
      <t xml:space="preserve">         </t>
    </r>
    <r>
      <rPr>
        <sz val="11"/>
        <color rgb="FF000000"/>
        <rFont val="Calibri"/>
        <family val="2"/>
        <scheme val="minor"/>
      </rPr>
      <t>D-01-02-3 Abate de animais de pequeno porte (aves, coelhos, rãs, etc.)</t>
    </r>
  </si>
  <si>
    <t>Ar: M  Água: G  Solo: G  Geral: G</t>
  </si>
  <si>
    <r>
      <t xml:space="preserve">300 cabeças/dia &lt; Capacidade Instalada </t>
    </r>
    <r>
      <rPr>
        <sz val="11"/>
        <color rgb="FF000000"/>
        <rFont val="Calibri"/>
        <family val="2"/>
        <scheme val="minor"/>
      </rPr>
      <t>&lt; 20.000 cabeças/dia          : Pequeno</t>
    </r>
  </si>
  <si>
    <t>20.000 cabeças/dia ≤ Capacidade Instalada ≤ 100.000 cabeças/dia    : Médio</t>
  </si>
  <si>
    <t>Capacidade Instalada &gt; 100.000 cabeças /dia                                      : Grande</t>
  </si>
  <si>
    <t xml:space="preserve">Conclusão: O abate de aves com capacidade instalada de até 300 cabeças/dia está dispensado de realizar licenciamento ambiental. </t>
  </si>
  <si>
    <t>12.1</t>
  </si>
  <si>
    <t>NORMAS: CACHAÇA</t>
  </si>
  <si>
    <t xml:space="preserve"> Verificar receituário, lista de produtos cadastrados no estado/registrados MAPA e nota fiscal</t>
  </si>
  <si>
    <t>Verificar se os fertilizantes utilizados são registrados no MAPA, notas fiscais de compra ou embalagem do fertilizante.</t>
  </si>
  <si>
    <t>Verificação de registros em planilha, caderno cruzando informação com talhão em que foi aplicado, data e aplicador</t>
  </si>
  <si>
    <t>Verificação  se o Local  é coberto, para uso exclusivo, com dimensões mínimas necessárias, piso impermeável, identificado, arejado, trancado, afastado de residências e fontes de água. Se o numero de produtos e embalagem for reduzido poderá armazenar em armário ou caixa  de metal , devidamente identificado " produto agrotóxico/Veneno", trancado.</t>
  </si>
  <si>
    <t xml:space="preserve"> Comprovação da tríplice lavagem, inutilização da embalagem e armazenamento em local seguro.Admite-se que seja o mesmo local dos agrotóxicos, devidamente separado e identificado,</t>
  </si>
  <si>
    <t xml:space="preserve"> Recomendação  emitida por Técnico em Agropecuário ou Engenheiro Agrônomo ou Laudo laboratórial com recomendação ou parecer técnico.</t>
  </si>
  <si>
    <t xml:space="preserve"> Para aqueles que possuem fornecedores de cana os itens 2.1 a 3.3 deverão ser verificados</t>
  </si>
  <si>
    <t>Verificação se a cana é colhida sem queima</t>
  </si>
  <si>
    <t>Verificação de registros se a colheita da cana é  acima de 18º Brix -  Teor de açúcar. Por definição, 1 g de açúcar e 99 g de água formam 100 g de uma solução com 1º brix. Na prática, a escla de brix varia entre zero (água pura) e 80 (valor próximo ao limite de solubilidade do açúcar na água).</t>
  </si>
  <si>
    <t>Entrevista e/ou declaração da entrega do EPI; verificação do uso de EPI: (bota, perneiras, camisa de manga comprida, luvas, óculos, boné ou chapéu).</t>
  </si>
  <si>
    <t>Verificação se foi feita a limpeza dos colmos da cana antes da moagem (retirada das pontas, palhas) se possivel lavar a cana antes.</t>
  </si>
  <si>
    <t>o local de estocagem da cana deverá ser coberta e o piso limpo sem contaminantes</t>
  </si>
  <si>
    <t>Verificação do local destinado a moagem da cana, é coberto e possui piso de superficie lisa.</t>
  </si>
  <si>
    <t>Verificar se não é utilizada a tração animal para a moagem da cana</t>
  </si>
  <si>
    <t xml:space="preserve"> Verificação de registros se a cana sofre moagem em até 24 horas de colhida</t>
  </si>
  <si>
    <t>Verificação se as moendas encontram-se limpas e procedimentos operacionais implantados (POP) ou  registros</t>
  </si>
  <si>
    <t>Verficação física se as moendas sofrem manutenção periodicas, se não há contaminação de óleo, graxa etc.</t>
  </si>
  <si>
    <t>Verificar se houve fornecimento de EPI, com declaração de entrega aos trabalhadores. EPI adequado ao risco e em perfeito estado de conservação e funcionamento.</t>
  </si>
  <si>
    <t xml:space="preserve"> Verificação do uso de peneira de náilon ou plástico resistente com malha de 1 mm de abertura, destino a retenção de  partículas sólidas como torrões de terra e resíduos de bagaço (bagacilho). </t>
  </si>
  <si>
    <t>verificar se o decantador  é de aço inoxidável, ou de aço carbono, para retirada de partículas sólidas remanescentes no caldo filtrado, mais densas que ele, devem deslocar-se para o fundo do recipiente. É importante que o caldo fique no máximo 20 minutos no decantador, para evitar a ação de microrganismos que o acompanham e podem tornar-se foco de infecções.</t>
  </si>
  <si>
    <t>Verificar se a área destinada a fermentação do caldo da cana, está protegida, isolada do restantante da estrutura da agroindustria, com controle de temperatura, ou com abertura telada  para ventilação.</t>
  </si>
  <si>
    <t xml:space="preserve">Verificação física se as dornas são  de aço inox (aceita-se ainda aço carbono)espaçadas e mantidas limpas. verificação de registros /POP de manutenção e higienização das mesmas. </t>
  </si>
  <si>
    <t xml:space="preserve">Verificação se há indicios de uso de produtos improprios à fermentação </t>
  </si>
  <si>
    <t xml:space="preserve">Verificação de laudo de analises anual com Ausência de coliformes fecais e totais em 100 mL. </t>
  </si>
  <si>
    <t>Verificação fisica do material das dornas de de fermentação que deverão ser de preferencia de aço inox, permite-se dornas de aço carbono, podendo ser revestidas em resina epoxídica. Dornas de polipropileno podem ser usadas, desde que seja apresentado laudo técnico que ateste que o material está de acordo com os itens de migração total para os alimentos enquadrados no tipo V, vide Resolução nº 105/1999 da ANVISA. Para o uso de polipropileno pigmentado deve ser apresentado também laudo técnico demonstrando que o material está de acordo com o item de migração específica de metais para alimentos enquadrados no tipo V, conforme Resolução nº 105/1999 da ANVISA.</t>
  </si>
  <si>
    <t>Verificação visual, entrevista e registros ou POP se é feita a limpeza periodica das dornas de fermentação</t>
  </si>
  <si>
    <t>Verificação de registros diário da evolução do processo fermentação do caldo de cana, verificação de temperatura do mosto fermentado de 28 a 32º C. A fermentação sadia apresenta geralmente aroma agradável lembrando frutas maduras como banana e maçã. Podem apresentar aromas desagradáveis em função de fermanetação contaminada por outros microrganismos</t>
  </si>
  <si>
    <t>Verificação de registros e entrevista sobre o tempo gasto pela fermentação que deve ser  em até 24 horas</t>
  </si>
  <si>
    <t>Constatação da existência de tubulações para o transporte do vinho e da ausência de depressões entre a sala de fermentação e a área de destilação. O Material poderá ser de aço inox ou de material resistente e apropriado para industria de alimentos</t>
  </si>
  <si>
    <t>Verificação do material de confecção do alambique que deve preferencialmente ser todo de cobre,  admiti-se parte do alambique em aço inox. O cobre além de prover a destilação e separação dos compostos volateis do vinho, ainda age como verdadeiro reator químico, promovendo diversas reações que modificam a composição do destilado, positivamente</t>
  </si>
  <si>
    <t>Verificação visual  e de registros da separação das frações de cabeça e cauda e possiveis destinos. Cabeça é a  fração inicial a ser coletada de 8 a 10% do volume total de alcool e fração final denominada cauda também correspondendo de 8 a 10 % de alcool. Esse volume correspondente de cabeça e cauda é medido por um alcoometro. Não é recomendado a bidestilação de cabeça e cauda, porque a qualidade do destilado fica a desejar. Vale a pena lembrar que, a “cabeça” e a “cauda” não devem fazer parte do produto final por apresentarem compostos indesejáveis que depreciam a qualidade final da cachaça.</t>
  </si>
  <si>
    <t>Verificação visual e registros do controle de temperatura/pressão do Manômetro que fica na parte superior  ou na panela do alambique.  Já a graduação alcoolica é medida pelo alcoometro. A não aplicabilidade de qualquer um destes parâmetros deve ser tecnicamente justificada e documentada.</t>
  </si>
  <si>
    <t>Verificação física  e /ou registros quando aplicavel .  Quando armazenado deve ter   reservatório impermeabilizado  (lona plástica e /ou concreto), ou reservatorio suspenso .O vinhoto pode ser utilizado na fertirrigação, na alimentação animal (estima-se que o volume de vinhoto consumido por cabeça/gado é de  no máximo 12 litros) ou como composto orgânico. Podendo destinar  em tanque tipo pipa para posterior distribuição/destinação. Em reservatórios não elevados deve-se verificar os laudos de monitoramento conforme a DN Copam nº 184 de 13 de junho de 2013. As frações de cabeça e cauda devem ser armazenadas em recipiente apropriado para posterior destino final (ex. destilação em coluna para produção de alcool carburante, cosmeticos, conservas entre outros) O descarte no meio ambiente é improprio passivel de multa, além de perda financeira.</t>
  </si>
  <si>
    <t>Verificação do destino final do vinhoto. É um  Resíduo da destilação da cana de açúcar. Rico em nutrientes como N, P e K, é altamente recomendado à fertirrigação. Sua alta demanda bioquímica de oxigênio (DBO), entretanto, faz dele um resíduo extremamente poluente se lançado em rios ou pequenos cursos dágua, causando a morte de peixes e algas. Estima-se que para cada L de cachaça sejam produzidos 6 a 8 L de vinhoto.</t>
  </si>
  <si>
    <t xml:space="preserve">Verificação visual e/ou entrevista se utiliza alguma substância  que modifique as características do destilado. Conforme definida pela IN 13/2005 pode ser adicionada de açúcares até 6g/l (seis gramas por litro) , expressos em sacarose. 
Já a Cachaça Adoçada:É a bebida que pode  conter açúcares em quantidade superior a 6g/l (seis gramas por litro) e inferior a 30g/l (trinta gramas por litro), expressos em sacarose
</t>
  </si>
  <si>
    <t>Verificação de registros de medição  da graduação alcoolica e acidez deverá ser feito ao final de cada destilação. Essa medição deverá ser feita na fração denominada coração. Esta operação é recomendada para se ter dados que permitam calcular o rendimento do processo (alcoometro) Existem Kits comerciais para medir a acidez volátil da cachaça recem destilada .  De preferencia  o teor de acidez volatil deve ser de 100mg de acido acetico/100ml de alcool anidro. A IN 13/2005 permite até 150 mg de acido acetico/100ml de alcool anidro</t>
  </si>
  <si>
    <t>Verficação física e registros se a área  tem capacidade suficiente para armazenamento da cachaça. O controle de temperatura e de correntes de ar, nessa área é recomendado para evitar a evaporação de alcool.  A exemplo podemos estimar o período de armazenamento suficiente para suavizar (amaciar) o aroma e o sabor da cachaça. Quimicamente o efeito decorre da oxidação dos aldeídos oriundos da fermentação, principalmente o acetaldeído, cujo aroma pungente incomoda a mucosa nasal, até mesmo quando presente em quantidades próximas ao limite permitido em lei (30 mg/100 mL etanol). Para que a oxidação parcial dos aldeídos aconteça naturalmente, resultando em melhoria perceptível da qualidade da cachaça, é necessário que seja armazenada pelo menos por três a seis meses em tonel de madeira, cuja porosidade contribui para a troca de oxigênio com a atmosfera ambiente.</t>
  </si>
  <si>
    <t xml:space="preserve"> Verificação visual dos recipientes utilizados para armazenamento de cachaça  que poderão ser de madeira, aço inoxidável.  O de polipropileno deve ser apresentado laudo técnico que ateste que o material está de acordo com os itens de migração total para os alimentos enquadrados no tipo V, da Resolução nº 105/1999 da ANVISA. Para recipientes de polipropileno pigmentado deve se apresentado também laudo técnico atestando que o material está de acordo com o item de migração específica de metais para os alimentos enquadrados no tipo V, da Resolução nº 105/1999 da ANVISA.</t>
  </si>
  <si>
    <t>Verificação do tratamento dado ao destilado fora dos padrões. Durante o processo de produção da cachaça, pode haver formação e incorporação de alguns contaminantes orgânicos, assim como, também a contaminação por alguns metais, que se respeitados seus valores máximos, são permitidos pela legislação pertinente, mas se estiverem acima dos limites permitidos, deverão sofrer tratamento ( podendo ser por meio de padronização) para atenderem os limites legais estabelecidos.</t>
  </si>
  <si>
    <t>Verificação Física e registros  da cachaça armazenada em barris de madeira, com volume máximo de 700 litros, com finalidade de envelhecimento, cujo controle será feito pelo próprio produtor, garantindo a rastreabilidade  do processo de envelhecimento (data de início até no mínimo 12 meses), autorizados ou lacrados pelo MAPA.</t>
  </si>
  <si>
    <t>A cachaça armazenada não pode ter incremento de nenhuma substancia.  É vedado o uso de corantes de qualquer tipo, extrato, lascas de madeira ou maravalhas ou outras substâncias para correção ou modificação da coloração original do produto armazenado ou envelhecido ou do submetido a estes processos, excetuado o disposto na IN 13/2005.  Embora muitos produtores utilizem o carvalho europeu, tem crescido a utilização de madeiras de espécies nativas como Amburana, Angelim, Bálsamo, Jatobá, Jequitibá, Vinhático, castanheira, ipe dentre outras. Cada madeira confere características peculiares de cor, brilho, aroma e paladar à cachaça, em razão das estruturas peculiares de seus taninos e lignina, porosidade ao oxigênio e aos componentes da cachaça, relacionada à estrutura física e química de suas fibras, bem como aos tratamentos prévios a que tenha sido submetida.</t>
  </si>
  <si>
    <t>Verificação de registros e entrevista, sobre a padronização da cachaça que se clasificam em : Cachaça é a denominação típica e exclusiva da Aguardente de Cana produzida no Brasil, com graduação alcoólica de 38 % vol (trinta e oito por cento em volume) a 48% vol (quarenta e oito por cento em volume) a 20ºC (vinte graus Celsius), obtida pela destilação do mosto fermentado do caldo de cana-de-açúcar com características sensoriais peculiares, podendo ser adicionada de açúcares até 6g/l (seis gramas por litro), expressos em sacarose.                                                                                                                                                         Cachaça Envelhecida:
É a bebida que contém, no mínimo, 50% (cinqüenta por cento) de Cachaça ou Aguardente de Cana envelhecidas em recipiente de madeira apropriado, com capacidade máxima de 700 (setecentos) litros, por um período não inferior a 1 (um)ano.                                                                                                                                                                                                                                                                                                           Cachaça Premium: É a bebida  que contém 100% (cem por cento) de Cachaça ou Aguardente de Cana envelhecidas em recipiente de madeira apropriado, com capacidade máxima de 700 (setecentos) litros, por um período não inferior a 1 (um) ano.
Cachaça Extra Premium: É a bebida envelhecida por um período não inferior a 3 (três) anos.
 A correção, tendo em vista a padronização da graduação alcoólica das bebidas envelhecidas, só poderá ser realizada mediante adição de Destilado Alcoólico Simples de Cana-de-Açúcar ou de Aguardente de Cana ou de Cachaça envelhecidos pelo mesmo período da categoria ou de água potável.</t>
  </si>
  <si>
    <t xml:space="preserve">Verificação visual da seção de envase que deverá ser compativel com o volume de produção. Destinada ao enchimento e fechamento do vasilhame.
• área compatível ao abrigo dos equipamentos, com espaço suficiente à realização das operações, de modo satisfatório;
• paredes de alvenaria, com revestimento de azulejo de cor clara, até uma altura mínima de 2m, e daí para cima admiti-se simples acabamento, pintada com tinta branca, lavável, facultado outro revestimento de material liso, impermeável, lavável e inócuo;
• pé-direito mínimo de 3m;
• teto constituído de material impermeável, liso e inócuo,  de cor branca;
• piso impermeável, com inclinação suficiente ao escoamento das águas (não serve ardósia ou material similar);
• ventilada e iluminada.
</t>
  </si>
  <si>
    <t>Verificação visual do produto final engarrafado.Ausencia de sujidades, turvação, deposição posterior de flocos e variações acentuadas da cor.</t>
  </si>
  <si>
    <t>Verificação visual, registro ou POP.  As embalagens utilizadas para envasar a cachaça são, vasilhame novos, não retornáveis. O material das embalagens poderá ser, de louça, vidro,  ou cerâmica.  A cachaça envasada deverá ser selada com capsula de vedação . O selamento da tampa das embalagens serve para proteger e garantir que o produto ainda não foi aberto. Na área de  envase só deverão permanecer as embalagens ou recipientes necessários a operação de  enchimento dos reciperintes.A seção de envase deverá ser higienizadas, periodicamente</t>
  </si>
  <si>
    <t xml:space="preserve">Verificação visual se as embalagens usadas para envase são novas e se são lavadas em água corrente , esvaziadas, e deixadas escorrerer antes do engarrafamento.  </t>
  </si>
  <si>
    <t>Verificação do Laudo de análise referente a   grau alcoólico, cobre máximo, acidez volátil (expresso em ácido acético), ésteres totais (expresso em acetato de etila), aldeídos (expresso em aldeído acético), furfural, alcoóis superiores, soma dos componentes secundários, metanol (álcool metílico), carbamato de etila, chumbo, arsênio, acroleína (2-propenal), álcool sec-butílico (2-butanol), álcool n-butílico (1-butanol), açúcares (expressos em sacarose), açúcares (expressos em sacarose) para cachaça adoçada. O laudo deve, também, conter identificação do lote que originou a amostra.</t>
  </si>
  <si>
    <t>Verificação de Certificado de registro do RT,  estando legalmente habilitado e devidamente registrado no respectivo órgão de classe profissional.</t>
  </si>
  <si>
    <t>Verificação de registro de armazenamento, poderá ser feito em planilha, caderno etc. com a finalidade da rastreabilidade de todo o processo</t>
  </si>
  <si>
    <t>Verificação de registro de envelhecimento controlado pelo MAPA, poderá ser feito em planilha.</t>
  </si>
  <si>
    <t>Verificação de registro de envase, poderá ser feito em planilha, caderno etc. com a finalidade da rastreabilidade de todo o processo</t>
  </si>
  <si>
    <t>Verificar se não houve perda da condição de certificado e se mesmo assim, está utilizando as marcas de conformidade do IMA (certificado e selos)</t>
  </si>
  <si>
    <t>Verificação visual se não há presença de animais na área de produção</t>
  </si>
  <si>
    <t>Verificação física e de registros de limpeza dos reservatórios , linhas e mangueiras que tranportam ou armazenam  o destilado . Os reservatórios devem possui tampa  (proteção contra contaminantes)</t>
  </si>
  <si>
    <t>Verificação de registros. Comprovação da existência de certificado de conclusão, ou lista de presença do treinamento ou declaração de conclusão.</t>
  </si>
  <si>
    <t>Verificação de registros de manutenção da caldeira</t>
  </si>
  <si>
    <t>Verificação visual da ausência de fumantes e da presença de sinalização coibindo fumar nas dependências da cachaçaria.</t>
  </si>
  <si>
    <t>Verificação física e/ou registros quando utilizar madeiras nativas. As exceções devem ser comprovadas pela apresentação de nota fiscal e devida autorização pelo IEF ou outro órgão ambiental competente.</t>
  </si>
  <si>
    <t>13.2</t>
  </si>
  <si>
    <t>Verificação física, entrevista ou registros do destino final dos residuos gerados pela produção de cachaça. È vedado o descarte aleatorio dos mesmos, como por ex. em corpos de água. A reciclagem dos residuos é recomendada.</t>
  </si>
  <si>
    <t>13.3</t>
  </si>
  <si>
    <t>Verificação física ou entrevista. Utilizações para o bagaço da cana, tais como: alimento animal, adubo, cobertura morta, jardinagem (vasos para plantas), fonte de energia (queima na fornalha/caldeira), dentre outros.</t>
  </si>
  <si>
    <t>INSTRUÇÃO NORMATIVA Nº 13, DE 29 DE JUNHO DE 2005</t>
  </si>
  <si>
    <t>Aprova o Regulamento Técnico para Fixação dos Padrões de Identidade e Qualidade para Aguardente de Cana e para Cachaça.</t>
  </si>
  <si>
    <t>O MINISTRO DE ESTADO DA AGRICULTURA, PECUÁRIA E ABASTECIMENTO, no uso da atribuição que lhe confere o art. 87, parágrafo único, inciso II, da Constituição, tendo em vista o disposto no art. 159, incisos I, II, IV e V, do Decreto nº 2.314, de 4 de setembro de 1997, e o que consta do Processo nº 21000.006604/2004-71, resolve:</t>
  </si>
  <si>
    <t>Art. 1º Aprovar o Regulamento Técnico para Fixação dos Padrões de Identidade e Qualidade para Aguardente de Cana e para Cachaça, em observância ao Anexo à presente Instrução Normativa.</t>
  </si>
  <si>
    <t>Art. 2º Esta Instrução Normativa entra em vigor na data de sua publicação.</t>
  </si>
  <si>
    <t>ROBERTO RODRIGUES</t>
  </si>
  <si>
    <t>ANEXO</t>
  </si>
  <si>
    <t>REGULAMENTO TÉCNICO PARA FIXAÇÃO DOS PADRÕES DE IDENTIDADE E</t>
  </si>
  <si>
    <t>QUALIDADE PARA AGUARDENTE DE CANA E PARA CACHAÇA</t>
  </si>
  <si>
    <t>1. ALCANCE</t>
  </si>
  <si>
    <t>1.1. Objetivo</t>
  </si>
  <si>
    <t>Fixar a identidade e as características de qualidade a que devem obedecer a Aguardente de Cana e a Cachaça.</t>
  </si>
  <si>
    <t>1.2. Âmbito de aplicação</t>
  </si>
  <si>
    <t>O presente Regulamento Técnico aplica-se à Aguardente de Cana e à Cachaça que se comercializam em todo o território nacional e as destinadas à exportação.</t>
  </si>
  <si>
    <t>2. DESCRIÇÃO</t>
  </si>
  <si>
    <t>2.1. Definição</t>
  </si>
  <si>
    <t>2.1.1. Aguardente de Cana é a bebida com graduação alcoólica de 38% vol (trinta e oito por cento em volume) a 54% vol(cinqüenta e quatro por cento em volume) a 20ºC (vinte graus Celsius), obtida do destilado alcoólico simples de cana-de-açúcar ou pela destilação do mosto fermentado do caldo de cana-de-açúcar, podendo ser adicionada de açúcares até 6g/l (seis gramas por litro), expressos em sacarose.</t>
  </si>
  <si>
    <t>2.1.2. Cachaça é a denominação típica e exclusiva da Aguardente de Cana produzida no Brasil, com graduação alcoólica de 38 % vol (trinta e oito por cento em volume) a 48% vol (quarenta e oito por cento em volume) a 20ºC (vinte graus Celsius), obtida pela destilação do mosto fermentado do caldo de cana-de-açúcar com características sensoriais peculiares, podendo ser adicionada de açúcares até 6g/l (seis gramas por litro), expressos em sacarose.</t>
  </si>
  <si>
    <t>2.1.3. Destilado Alcoólico Simples de Cana-de-Açúcar, destinado à produção da Aguardente de Cana, é o produto obtido pelo processo de destilação simples ou por destilo-retificação parcial seletiva do mosto fermentado do caldo de cana-de-açúcar, com graduação alcoólica superior a 54% vol (cinqüenta e quatro por cento em volume) e inferior a 70% vol (setenta por cento em volume) a 20ºC (vinte graus Celsius).</t>
  </si>
  <si>
    <t>2.2. Denominação</t>
  </si>
  <si>
    <t>2.2.1. Aguardente de Cana:</t>
  </si>
  <si>
    <t>É a bebida definida no item 2.1.1.</t>
  </si>
  <si>
    <t>2.2.2. Cachaça:</t>
  </si>
  <si>
    <t>É a bebida definida no item 2.1.2.</t>
  </si>
  <si>
    <t>2.2.3 Aguardente de Cana Adoçada:</t>
  </si>
  <si>
    <t>É a bebida definida no item 2.1.1. e que contém açúcares em quantidade superior a 6g/l (seis gramas por litro) e inferior a 30g/l (trinta gramas por litro), expressos em sacarose.</t>
  </si>
  <si>
    <t>2.2.4. Cachaça Adoçada:</t>
  </si>
  <si>
    <t>É a bebida definida no item 2.1.2. e que contém açúcares em quantidade superior a 6g/l (seis gramas por litro) e inferior a 30g/l (trinta gramas por litro), expressos em sacarose.</t>
  </si>
  <si>
    <t>2.2.5. Destilado Alcoólico Simples de Cana-de-Açúcar Envelhecido:</t>
  </si>
  <si>
    <t>É o produto definido no item 2.1.3. armazenado em recipiente de madeira apropriado, com capacidade máxima de 700 (setecentos) litros, por um período não inferior a 1 (um) ano.</t>
  </si>
  <si>
    <t>2.2.6. Aguardente de Cana Envelhecida:</t>
  </si>
  <si>
    <t>É a bebida definida no item 2.1.1 e que contém, no mínimo, 50% (cinqüenta por cento) da Aguardente de Cana ou do Destilado Alcoólico Simples de Cana-deAçúcar envelhecidos em recipiente de madeira apropriado, com capacidade máxima de 700 (setecentos) litros, por um período não inferior a 1 (um) ano.</t>
  </si>
  <si>
    <t>2.2.7. Cachaça Envelhecida:</t>
  </si>
  <si>
    <t>É a bebida definida no item 2.1.2 e que contém, no mínimo, 50% (cinqüenta por cento) de Cachaça ou Aguardente de Cana envelhecidas em recipiente de madeira apropriado, com capacidade máxima de 700 (setecentos) litros, por um período não inferior a 1 (um)ano.</t>
  </si>
  <si>
    <t>2.2.8. Aguardente de Cana Premium:</t>
  </si>
  <si>
    <t>É a bebida definida no item 2.1.1 que contém 100% (cem por cento) de Aguardente de Cana ou Destilado Alcoólico Simples de Cana-de-Açúcar envelhecidos em recipiente de madeira apropriado, com capacidade máxima de 700 (setecentos) litros, por um período não inferior a 1 (um) ano.</t>
  </si>
  <si>
    <t>2.2.9. Cachaça Premium:</t>
  </si>
  <si>
    <t>É a bebida definida no item 2.1.2 que contém 100% (cem por cento) de Cachaça ou Aguardente de Cana envelhecidas em recipiente de madeira apropriado, com capacidade máxima de 700 (setecentos) litros, por um período não inferior a 1 (um) ano.</t>
  </si>
  <si>
    <t>2.2.10. Aguardente de Cana Extra Premium:</t>
  </si>
  <si>
    <t>É a bebida definida no item 2.2.8 envelhecida por um período não inferior a 3 (três) anos.</t>
  </si>
  <si>
    <t>2.2.11. Cachaça Extra Premium:</t>
  </si>
  <si>
    <t>É a bebida definida no item 2.2.9. envelhecida por um período não inferior a 3 (três) anos.</t>
  </si>
  <si>
    <t>2.3. Do Controle</t>
  </si>
  <si>
    <t>2.3.1. A correção, tendo em vista a padronização da graduação alcoólica das bebidas envelhecidas previstas nos itens 2.2.8, 2.2.9, 2.2.10 e 2.2.11, constantes do presente Regulamento Técnico, só poderá ser realizada mediante adição de Destilado Alcoólico Simples de Cana-de-Açúcar ou de Aguardente de Cana ou de Cachaça envelhecidos pelo mesmo período da categoria ou de água potável.</t>
  </si>
  <si>
    <t>3. COMPOSIÇÃO QUÍMICA E REQUISITOS DE QUALIDADE</t>
  </si>
  <si>
    <t>3.1. O Coeficiente de Congêneres.</t>
  </si>
  <si>
    <t>3.1.1. O Coeficiente de Congêneres (componentes voláteis "não álcool", ou substâncias voláteis "não álcool", ou componentes secundários "não álcool", ou impurezas voláteis "não álcool") é a soma de:</t>
  </si>
  <si>
    <t>- acidez volátil (expressa em ácido acético);</t>
  </si>
  <si>
    <t>- aldeídos (expressos em acetaldeído);</t>
  </si>
  <si>
    <t>- ésteres totais (expressos em acetato de etila);</t>
  </si>
  <si>
    <t>- álcoois superiores (expressos pela soma do álcool n-propílico, álcool isobutílico e álcoois isoamílicos);</t>
  </si>
  <si>
    <t>- furfural + hidroximetilfurfural.</t>
  </si>
  <si>
    <t>3.1.2. O Coeficiente de Congêneres para os produtos previstos no subitem 2.2 do presente Regulamento Técnico não poderá ser inferior a 200mg (duzentos miligramas) por 100ml e não poderá ser superior a 650mg (seiscentos e cinqüenta miligramas) por 100ml de álcool anidro.</t>
  </si>
  <si>
    <t>3.1.3. Os componentes do Coeficiente de Congêneres para os produtos previstos no subitem 2.2 do presente Regulamento Técnico devem observar os seguintes limites:</t>
  </si>
  <si>
    <t>Máximo</t>
  </si>
  <si>
    <t>Mínimo</t>
  </si>
  <si>
    <t>Acidez volátil, expressa em ácido acético em mg/100 ml de álcool anidro</t>
  </si>
  <si>
    <t>-</t>
  </si>
  <si>
    <t>Ésteres totais, expressos em acetato de etila, em mg/100 ml de álcool anidro</t>
  </si>
  <si>
    <t>Aldeídos totais, em acetaldeído, em mg/100 ml de álcool anidro</t>
  </si>
  <si>
    <t>Soma de Furfural e Hidroximetilfurfural, em mg/100 ml de álcool anidro</t>
  </si>
  <si>
    <t>Soma dos álcoois isobutílico (2-metil-propanol), isoamílicos (2-metil -1-360- butanol +3 metil-1-butanol) e n-propílico (1- propanol),em mg /100 ml de álcool anidro</t>
  </si>
  <si>
    <t>3.1.4. Deverão ser detectadas as presenças de compostos fenólicos totais nas Aguardentes de Cana e nas Cachaças envelhecidas.</t>
  </si>
  <si>
    <t>3.2. Ingredientes Básicos</t>
  </si>
  <si>
    <t>3.2.1. Para a Aguardente de Cana-de-Açúcar:</t>
  </si>
  <si>
    <t>Mosto fermentado obtido do caldo de cana-de-açúcar;</t>
  </si>
  <si>
    <t>Destilado Alcoólico Simples de Cana-de-Açúcar.</t>
  </si>
  <si>
    <t>3.2.2. Para a cachaça:</t>
  </si>
  <si>
    <t>Mosto fermentado obtido do caldo de cana-de-açúcar.</t>
  </si>
  <si>
    <t>3.2.3. Para o Destilado Alcoólico Simples de Cana-de-Açúcar:</t>
  </si>
  <si>
    <t>3.2.4. Açúcar na Aguardente de Cana Adoçada e na Cachaça Adoçada.</t>
  </si>
  <si>
    <t>3.3. Ingredientes Opcionais:</t>
  </si>
  <si>
    <t>3.3.1. Água</t>
  </si>
  <si>
    <t>Deve obedecer às normas e padrões aprovados em legislação específica para água potável, e utilizada exclusivamente para padronização da graduação alcoólica do produto final.</t>
  </si>
  <si>
    <t>3.3.2. Açúcar/Sacarose, que pode ser substituída total ou parcialmente por açúcar invertido, glicose ou seus derivados reduzidos ou oxidados, até o máximo de 6g/l (seis gramas por litro) para a Aguardente de Cana e para a Cachaça e inferior a 30g/l (trinta gramas por litro) na Aguardente de Cana Adoçada e na Cachaça Adoçada, expressos em Sacarose.</t>
  </si>
  <si>
    <t>4.1. Aditivos:</t>
  </si>
  <si>
    <t>4.1.1. De acordo com a legislação específica.</t>
  </si>
  <si>
    <t>4.1.2. Caramelo somente para correção e/ou padronização da cor da Aguardente de Cana e da Cachaça envelhecidas, previstas nos seguintes itens: 2.2.6, 2.2.7, 2.2.8, 2.2.9, 2.2.10 e 2.2.11.</t>
  </si>
  <si>
    <t>4.2. Coadjuvantes de Fabricação.</t>
  </si>
  <si>
    <t>4.2.1. De acordo com a legislação específica.</t>
  </si>
  <si>
    <t>“4.3. Outras substâncias</t>
  </si>
  <si>
    <t>4.3.1. É vedado o uso de corantes de qualquer tipo, extrato, lascas de madeira ou maravalhas ou outras substâncias para correção ou modificação da coloração original do produto armazenado ou envelhecido ou do submetido a estes processos, excetuado o disposto no subitem 4.1.2, deste Regulamento Técnico.</t>
  </si>
  <si>
    <t>4.3.2. É vedada a adição de qualquer substância ou ingrediente que altere as características sensoriais naturais do produto final, excetuado os casos previstos no presente Regulamento Técnico.</t>
  </si>
  <si>
    <t>4.4. Recipientes</t>
  </si>
  <si>
    <t>4.4.1. Poderá ser utilizado recipiente que tenha sido anteriormente destinado ao armazenamento ou envelhecimento de outras bebidas, sendo vedado o uso de recipientes que tenham sido utilizados para outros fins.</t>
  </si>
  <si>
    <t>4.4.2. No intervalo de utilização do recipiente destinado ao armazenamento ou envelhecimento de cachaça ou aguardente de cana, água potável poderá ser utilizada para a sua conservação.” (NR)</t>
  </si>
  <si>
    <t>5. CONTAMINANTES</t>
  </si>
  <si>
    <t>5.1. Contaminantes Orgânicos:</t>
  </si>
  <si>
    <t>5.1.1. Álcool metílico em quantidade não superior a 20,0 mg/100 ml (vinte mg por 100ml) de álcool anidro.</t>
  </si>
  <si>
    <t>5.1.2. Carbamato de etila em quantidade não superior a 150μg/l (cento e cinqüenta microgramas por litro).</t>
  </si>
  <si>
    <t>5.1.3. Acroleína (2-propenal) em quantidade não superior a 5mg/100ml (cinco miligramas por 100 ml) de álcool anidro.</t>
  </si>
  <si>
    <t>5.1.4. Álcool sec-butílico (2-butanol) em quantidade não superior a 10mg/100ml ( dez miligramas por 100 ml) de álcool anidro.</t>
  </si>
  <si>
    <t>5.1.5. Álcool n-butílico (1-butanol) em quantidade não superior a 3mg/100ml (três miligramas por 100 ml) de álcool anidro.</t>
  </si>
  <si>
    <t>5.2. Contaminantes Inorgânicos:</t>
  </si>
  <si>
    <t>5.2.1. Cobre (Cu) em quantidade não superior a 5mg/l (cinco miligramas por litro)</t>
  </si>
  <si>
    <t>5.2.2. Chumbo (Pb) em quantidade não superior a 200μg/l (duzentos microgramas por litro).</t>
  </si>
  <si>
    <t>5.2.3. Arsênio (As) em quantidade não superior a 100μg/l (cem microgramas por litro).</t>
  </si>
  <si>
    <t>6. DESTILAÇÃO</t>
  </si>
  <si>
    <t>A destilação deve ser efetuada de forma que o produto obtido preserve o aroma e o sabor dos principais componentes contidos na matéria-prima e daqueles formados durante a fermentação.</t>
  </si>
  <si>
    <t>6.1. É vedada a adição de qualquer substância ou ingrediente após a fermentação ou introduzido no equipamento de destilação que altere as características sensoriais naturais do produto.</t>
  </si>
  <si>
    <t>7. HIGIENE</t>
  </si>
  <si>
    <t>Os estabelecimentos que produzem ou elaborem as bebidas previstas no presente Regulamento Técnico devem atender as normas higiênicas e sanitárias aprovadas pelo Ministério da Agricultura, Pecuária e Abastecimento.</t>
  </si>
  <si>
    <t>8. PESOS E MEDIDAS</t>
  </si>
  <si>
    <t>De acordo com a legislação específica.</t>
  </si>
  <si>
    <t>9. ROTULAGEM</t>
  </si>
  <si>
    <t>9.1. Devem ser obedecidas as normas estabelecidas pelo Regulamento da Lei nº 8.918, de 14 de julho de 1994, aprovado pelo Decreto nº 2.314, de 4 de setembro de 1997, e atos administrativos complementares.</t>
  </si>
  <si>
    <t>9.2. Somente poderá constar do rótulo dos produtos previstos nos itens 2.2.8,</t>
  </si>
  <si>
    <t>2.2.9, 2.2.10 e 2.2.11, a idade ou o tempo de envelhecimento da Aguardente de Cana e da Cachaça que forem elaboradas com 100% de Aguardente de Cana ou Cachaça envelhecidas por um período não inferior a 1 (um) ano.</t>
  </si>
  <si>
    <t>9.3. No caso de misturas entre os produtos previstos nos itens 2.2.8, 2.2.9, 2.2.10 e 2.2.11 do presente Regulamento Técnico, a declaração da idade no rótulo será efetuada em função do produto presente com menor tempo de envelhecimento.</t>
  </si>
  <si>
    <t>No caso de misturas de produtos com mais de 3 anos de envelhecimento, produtos previstos nos itens 2.2.10 e 2.2.11, a declaração da idade no rótulo poderá ser aplicada a partir da média ponderada das idades dos produtos da mistura, relativos aos volumes individuais em porcentagem de álcool anidro. Os resultados cujas frações forem superiores a 0,5 (cinco décimos) e os iguais ou inferiores a 0,5 (cinco décimos) serão arredondados para o número inteiro imediatamente superior ou inferior, respectivamente.</t>
  </si>
  <si>
    <t>9.4. Poderá ser mencionado o nome da Unidade da Federação ou da região em que a bebida foi elaborada, quando consistir em indicação geográfica registrada no Instituto Nacional da Propriedade Intelectual - INPI.</t>
  </si>
  <si>
    <t>9.5. Fica vedado o uso da expressão “Artesanal” como designação, tipificação ou qualificação dos produtos previstos no presente Regulamento Técnico, até que se estabeleça, por ato administrativo do Ministério da Agricultura, Pecuária e Abastecimento, o Regulamento Técnico que fixe os critérios e procedimentos para produção e comercialização de Aguardente de Cana e Cachaça artesanais.</t>
  </si>
  <si>
    <t>9.6. Poderá ser declarada no rótulo a expressão “Reserva Especial” para a Cachaça e a Aguardente de Cana que possuírem características sensoriais, dentre outras, diferenciadas do padrão usual e normal dos produtos elaborados pelo estabelecimento, desde que devidamente comprovada pela requerente. Os laudos técnicos deverão ser emitidos por laboratórios públicos ou privados reconhecidos pelo MAPA.</t>
  </si>
  <si>
    <t>9.7. O controle dos produtos citados no item 9.6 será efetuado pelo órgão fiscalizador com base na certificação das características sensoriais diferenciadas, dentre outras, e no volume em estoque, sendo os lotes devidamente identificados por meio de numeração seqüencial em cada unidade do lote.</t>
  </si>
  <si>
    <t>9.8. Será obrigatório declarar no rótulo a expressão: Armazenada em ....(seguida do nome do recipiente) de....(seguida do nome da madeira em que o produto foi armazenado), para os produtos definidos nos subitens 2.1.1 e 2.1.2, armazenados em recipiente de madeira e que não se enquadrarem nos critérios definidos para o envelhecimento previstos no presente Regulamento Técnico e outros atos administrativos próprios.(NR)</t>
  </si>
  <si>
    <t>9.8.1. Poderá ser associada à marca a expressão prata, ou clássica ou tradicional para os produtos definidos nos itens 2.1.1 e 2.1.2 e que forem ou não armazenados em recipientes de madeira e que não agreguem cor a bebida.</t>
  </si>
  <si>
    <t>9.8.2. Poderá ser associada à marca a expressão ouro para os produtos definidos nos itens 2.1.1 e 2.1.2 que foram armazenados em recipientes de madeira e que tiveram alteração substancial da sua coloração.</t>
  </si>
  <si>
    <t>“9.9. Para as bebidas previstas nos subitens: 2.2.2, 2.2.4, 2.2.7, 2.2.9 e 2.2.11, poderão ser utilizadas expressões relativas ao seu processo de destilação, observado o seguinte:</t>
  </si>
  <si>
    <t>9.9.1. Ser inserida no rótulo de forma a não caracterizar vinculação à denominação da bebida.</t>
  </si>
  <si>
    <t>9.9.2. Constituir expressão separada das demais do rótulo, inclusive marca comercial e a denominação ou classificação da bebida.</t>
  </si>
  <si>
    <t>9.9.3. Apresentar padrão de caracteres gráficos com dimensão máxima correspondente à metade da dimensão utilizada para a denominação do produto.”(NR)</t>
  </si>
  <si>
    <t>10. MÉTODOS DE ANÁLISES</t>
  </si>
  <si>
    <t>São os estabelecidos em atos administrativos do Ministério da Agricultura, Pecuária e Abastecimento.</t>
  </si>
  <si>
    <t>11. AMOSTRAGEM</t>
  </si>
  <si>
    <t>Os procedimentos para a amostragem são os definidos no art. 117 e seus parágrafos, do Regulamento da Lei nº 8.918, de 14 de julho de 1994, aprovado pelo Decreto nº 2.314, de 4 de setembro de 1997, e por atos administrativos do Ministério da Agricultura, Pecuária e Abastecimento.</t>
  </si>
  <si>
    <t>12. DISPOSIÇÕES GERAIS</t>
  </si>
  <si>
    <r>
      <t> </t>
    </r>
    <r>
      <rPr>
        <b/>
        <sz val="10"/>
        <color theme="1"/>
        <rFont val="Arial"/>
        <family val="2"/>
      </rPr>
      <t> </t>
    </r>
  </si>
  <si>
    <r>
      <t xml:space="preserve">4. ADITIVOS, COADJUVANTES DE FABRICAÇÃO, OUTRAS SUBSTÂNCIAS E RECIPIENTES </t>
    </r>
    <r>
      <rPr>
        <sz val="10"/>
        <color rgb="FF0000FF"/>
        <rFont val="Arial"/>
        <family val="2"/>
      </rPr>
      <t>(NR).</t>
    </r>
  </si>
  <si>
    <r>
      <t xml:space="preserve">9.4.1. A inserção prevista no item 9.4 deverá constar em posição inferior à denominação da bebida e em caracteres gráficos com dimensão correspondente à metade da dimensão utilizada para a denominação da bebida. </t>
    </r>
    <r>
      <rPr>
        <b/>
        <sz val="10"/>
        <color rgb="FF0000FF"/>
        <rFont val="Arial"/>
        <family val="2"/>
      </rPr>
      <t>(NR)</t>
    </r>
  </si>
  <si>
    <t>Os casos omissos serão resolvidos pelo Departamento de Inspeção de Produtos de Origem Vegetal da Secretaria de Defesa Agropecuária do Ministério da Agricultura, Pecuária e Abastecimento.</t>
  </si>
  <si>
    <t>13. DISPOSIÇÕES TRANSITÓRIAS</t>
  </si>
  <si>
    <t>13.1.Fica estabelecido o prazo máximo de 01 (um) ano para adequação da rotulagem e da embalagem.</t>
  </si>
  <si>
    <t>13.2.Fica estabelecido o prazo de 03 (três) anos para adequação e controle dos contaminantes citados nos itens 5.1.3, 5.1.4, 5.1.5, 5.2.2 e 5.2.3.</t>
  </si>
  <si>
    <r>
      <t>13.3.</t>
    </r>
    <r>
      <rPr>
        <sz val="12"/>
        <color theme="1"/>
        <rFont val="Times New Roman"/>
        <family val="1"/>
      </rPr>
      <t xml:space="preserve"> </t>
    </r>
    <r>
      <rPr>
        <sz val="10"/>
        <color rgb="FF000000"/>
        <rFont val="Arial"/>
        <family val="2"/>
      </rPr>
      <t xml:space="preserve">Fica estabelecido o prazo de 7 (sete) anos para adequação e controle do contaminante citado no item 5.1.2." (NR) </t>
    </r>
    <r>
      <rPr>
        <b/>
        <sz val="10"/>
        <color rgb="FF0000FF"/>
        <rFont val="Arial"/>
        <family val="2"/>
      </rPr>
      <t>(Alterada pela Instrução Normativa nº 20 de 19/07/2010)</t>
    </r>
  </si>
  <si>
    <t>Alterada pela Instrução Normativa nº 58 de 19/12/2007</t>
  </si>
  <si>
    <t>Alterada pela Instrução Normativa nº 27 de 15/05/2008</t>
  </si>
  <si>
    <t>Alterada pela Instrução Normativa nº 20 de 19/07/2010</t>
  </si>
</sst>
</file>

<file path=xl/styles.xml><?xml version="1.0" encoding="utf-8"?>
<styleSheet xmlns="http://schemas.openxmlformats.org/spreadsheetml/2006/main">
  <numFmts count="4">
    <numFmt numFmtId="43" formatCode="_-* #,##0.00_-;\-* #,##0.00_-;_-* &quot;-&quot;??_-;_-@_-"/>
    <numFmt numFmtId="164" formatCode="_-&quot;R$&quot;* #,##0.00_-;\-&quot;R$&quot;* #,##0.00_-;_-&quot;R$&quot;* &quot;-&quot;??_-;_-@_-"/>
    <numFmt numFmtId="165" formatCode="0.0"/>
    <numFmt numFmtId="166" formatCode="0.0%"/>
  </numFmts>
  <fonts count="42">
    <font>
      <sz val="11"/>
      <color theme="1"/>
      <name val="Calibri"/>
      <family val="2"/>
      <scheme val="minor"/>
    </font>
    <font>
      <sz val="10"/>
      <color theme="1"/>
      <name val="Calibri"/>
      <family val="2"/>
      <scheme val="minor"/>
    </font>
    <font>
      <b/>
      <sz val="10"/>
      <color theme="1"/>
      <name val="Calibri"/>
      <family val="2"/>
      <scheme val="minor"/>
    </font>
    <font>
      <sz val="9"/>
      <color indexed="81"/>
      <name val="Tahoma"/>
      <family val="2"/>
    </font>
    <font>
      <b/>
      <sz val="9"/>
      <color indexed="81"/>
      <name val="Tahoma"/>
      <family val="2"/>
    </font>
    <font>
      <sz val="10"/>
      <name val="Calibri"/>
      <family val="2"/>
      <scheme val="minor"/>
    </font>
    <font>
      <sz val="10"/>
      <color theme="0"/>
      <name val="Calibri"/>
      <family val="2"/>
      <scheme val="minor"/>
    </font>
    <font>
      <sz val="9"/>
      <color indexed="81"/>
      <name val="Segoe UI"/>
      <family val="2"/>
    </font>
    <font>
      <b/>
      <sz val="9"/>
      <color indexed="81"/>
      <name val="Segoe UI"/>
      <family val="2"/>
    </font>
    <font>
      <b/>
      <sz val="10"/>
      <name val="Calibri"/>
      <family val="2"/>
      <scheme val="minor"/>
    </font>
    <font>
      <b/>
      <vertAlign val="subscript"/>
      <sz val="10"/>
      <name val="Calibri"/>
      <family val="2"/>
      <scheme val="minor"/>
    </font>
    <font>
      <i/>
      <sz val="1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0"/>
      <color indexed="8"/>
      <name val="Calibri"/>
      <family val="2"/>
      <scheme val="minor"/>
    </font>
    <font>
      <sz val="11"/>
      <color theme="1"/>
      <name val="Calibri"/>
      <family val="2"/>
      <scheme val="minor"/>
    </font>
    <font>
      <b/>
      <sz val="12"/>
      <color rgb="FFC00000"/>
      <name val="Calibri"/>
      <family val="2"/>
      <scheme val="minor"/>
    </font>
    <font>
      <sz val="11"/>
      <color theme="0"/>
      <name val="Calibri"/>
      <family val="2"/>
      <scheme val="minor"/>
    </font>
    <font>
      <b/>
      <sz val="9.5"/>
      <color theme="1"/>
      <name val="Calibri"/>
      <family val="2"/>
      <scheme val="minor"/>
    </font>
    <font>
      <sz val="11"/>
      <color rgb="FFFF0000"/>
      <name val="Calibri"/>
      <family val="2"/>
      <scheme val="minor"/>
    </font>
    <font>
      <b/>
      <i/>
      <sz val="14"/>
      <color theme="1"/>
      <name val="Calibri"/>
      <family val="2"/>
      <scheme val="minor"/>
    </font>
    <font>
      <b/>
      <i/>
      <u/>
      <sz val="14"/>
      <color theme="1"/>
      <name val="Calibri"/>
      <family val="2"/>
      <scheme val="minor"/>
    </font>
    <font>
      <sz val="11"/>
      <color rgb="FF000000"/>
      <name val="Calibri"/>
      <family val="2"/>
      <scheme val="minor"/>
    </font>
    <font>
      <b/>
      <sz val="11"/>
      <color rgb="FF000000"/>
      <name val="Calibri"/>
      <family val="2"/>
      <scheme val="minor"/>
    </font>
    <font>
      <b/>
      <i/>
      <u/>
      <sz val="14"/>
      <color rgb="FF000000"/>
      <name val="Calibri"/>
      <family val="2"/>
      <scheme val="minor"/>
    </font>
    <font>
      <u/>
      <sz val="11"/>
      <color theme="10"/>
      <name val="Calibri"/>
      <family val="2"/>
      <scheme val="minor"/>
    </font>
    <font>
      <u/>
      <sz val="11"/>
      <color theme="1"/>
      <name val="Calibri"/>
      <family val="2"/>
      <scheme val="minor"/>
    </font>
    <font>
      <sz val="11"/>
      <color rgb="FF000000"/>
      <name val="Symbol"/>
      <family val="1"/>
      <charset val="2"/>
    </font>
    <font>
      <sz val="7"/>
      <color rgb="FF000000"/>
      <name val="Times New Roman"/>
      <family val="1"/>
    </font>
    <font>
      <u/>
      <sz val="11"/>
      <color rgb="FF000000"/>
      <name val="Calibri"/>
      <family val="2"/>
      <scheme val="minor"/>
    </font>
    <font>
      <b/>
      <sz val="11"/>
      <color rgb="FFFF0000"/>
      <name val="Calibri"/>
      <family val="2"/>
      <scheme val="minor"/>
    </font>
    <font>
      <b/>
      <u/>
      <sz val="14"/>
      <color rgb="FF000000"/>
      <name val="Calibri"/>
      <family val="2"/>
      <scheme val="minor"/>
    </font>
    <font>
      <b/>
      <sz val="12"/>
      <color theme="1"/>
      <name val="Arial"/>
      <family val="2"/>
    </font>
    <font>
      <sz val="12"/>
      <color theme="1"/>
      <name val="Times New Roman"/>
      <family val="1"/>
    </font>
    <font>
      <sz val="10"/>
      <color theme="1"/>
      <name val="Arial"/>
      <family val="2"/>
    </font>
    <font>
      <b/>
      <i/>
      <sz val="10"/>
      <color theme="1"/>
      <name val="Arial"/>
      <family val="2"/>
    </font>
    <font>
      <b/>
      <sz val="10"/>
      <color theme="1"/>
      <name val="Arial"/>
      <family val="2"/>
    </font>
    <font>
      <b/>
      <sz val="10"/>
      <color rgb="FF000000"/>
      <name val="Arial"/>
      <family val="2"/>
    </font>
    <font>
      <sz val="10"/>
      <color rgb="FF000000"/>
      <name val="Arial"/>
      <family val="2"/>
    </font>
    <font>
      <b/>
      <sz val="10"/>
      <color rgb="FF0000FF"/>
      <name val="Arial"/>
      <family val="2"/>
    </font>
    <font>
      <sz val="10"/>
      <color rgb="FF0000FF"/>
      <name val="Arial"/>
      <family val="2"/>
    </font>
  </fonts>
  <fills count="20">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
      <patternFill patternType="solid">
        <fgColor indexed="10"/>
        <bgColor indexed="60"/>
      </patternFill>
    </fill>
    <fill>
      <patternFill patternType="solid">
        <fgColor indexed="13"/>
        <bgColor indexed="34"/>
      </patternFill>
    </fill>
    <fill>
      <patternFill patternType="solid">
        <fgColor rgb="FF008000"/>
        <bgColor indexed="21"/>
      </patternFill>
    </fill>
    <fill>
      <patternFill patternType="solid">
        <fgColor rgb="FFFF0000"/>
        <bgColor indexed="34"/>
      </patternFill>
    </fill>
    <fill>
      <patternFill patternType="solid">
        <fgColor rgb="FFFFFF00"/>
        <bgColor indexed="21"/>
      </patternFill>
    </fill>
    <fill>
      <patternFill patternType="solid">
        <fgColor rgb="FFFFFF00"/>
        <bgColor indexed="34"/>
      </patternFill>
    </fill>
    <fill>
      <patternFill patternType="solid">
        <fgColor rgb="FF008000"/>
        <bgColor indexed="34"/>
      </patternFill>
    </fill>
    <fill>
      <patternFill patternType="solid">
        <fgColor indexed="17"/>
        <bgColor indexed="21"/>
      </patternFill>
    </fill>
    <fill>
      <patternFill patternType="solid">
        <fgColor theme="0" tint="-0.249977111117893"/>
        <bgColor indexed="64"/>
      </patternFill>
    </fill>
    <fill>
      <patternFill patternType="solid">
        <fgColor theme="0" tint="-0.14999847407452621"/>
        <bgColor indexed="26"/>
      </patternFill>
    </fill>
    <fill>
      <patternFill patternType="solid">
        <fgColor theme="8" tint="0.59999389629810485"/>
        <bgColor indexed="64"/>
      </patternFill>
    </fill>
    <fill>
      <patternFill patternType="solid">
        <fgColor rgb="FF006600"/>
        <bgColor indexed="64"/>
      </patternFill>
    </fill>
  </fills>
  <borders count="3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top style="thin">
        <color indexed="8"/>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8"/>
      </left>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8">
    <xf numFmtId="0" fontId="0" fillId="0" borderId="0"/>
    <xf numFmtId="9" fontId="16" fillId="0" borderId="0" applyFont="0" applyFill="0" applyBorder="0" applyAlignment="0" applyProtection="0"/>
    <xf numFmtId="0" fontId="26" fillId="0" borderId="0" applyNumberFormat="0" applyFill="0" applyBorder="0" applyAlignment="0" applyProtection="0"/>
    <xf numFmtId="43" fontId="16" fillId="0" borderId="0" applyFont="0" applyFill="0" applyBorder="0" applyAlignment="0" applyProtection="0"/>
    <xf numFmtId="0" fontId="2" fillId="0" borderId="17" applyBorder="0">
      <alignment vertical="top" wrapText="1"/>
      <protection locked="0"/>
    </xf>
    <xf numFmtId="0" fontId="2" fillId="0" borderId="17" applyBorder="0">
      <alignment vertical="top" wrapText="1"/>
      <protection locked="0"/>
    </xf>
    <xf numFmtId="0" fontId="2" fillId="0" borderId="24">
      <alignment vertical="top" wrapText="1"/>
      <protection locked="0"/>
    </xf>
    <xf numFmtId="164" fontId="2" fillId="0" borderId="24">
      <alignment vertical="top" wrapText="1"/>
      <protection locked="0"/>
    </xf>
  </cellStyleXfs>
  <cellXfs count="258">
    <xf numFmtId="0" fontId="0" fillId="0" borderId="0" xfId="0"/>
    <xf numFmtId="0" fontId="5" fillId="4" borderId="2" xfId="0" applyFont="1" applyFill="1" applyBorder="1" applyAlignment="1">
      <alignment horizontal="center" vertical="center"/>
    </xf>
    <xf numFmtId="49" fontId="5" fillId="8" borderId="8" xfId="0" applyNumberFormat="1" applyFont="1" applyFill="1" applyBorder="1" applyAlignment="1" applyProtection="1">
      <alignment horizontal="center" vertical="center" wrapText="1"/>
    </xf>
    <xf numFmtId="49" fontId="5" fillId="9" borderId="8" xfId="0" applyNumberFormat="1" applyFont="1" applyFill="1" applyBorder="1" applyAlignment="1" applyProtection="1">
      <alignment horizontal="center" vertical="center" wrapText="1"/>
    </xf>
    <xf numFmtId="49" fontId="5" fillId="10" borderId="8" xfId="0" applyNumberFormat="1" applyFont="1" applyFill="1" applyBorder="1" applyAlignment="1" applyProtection="1">
      <alignment horizontal="center" vertical="center" wrapText="1"/>
    </xf>
    <xf numFmtId="49" fontId="5" fillId="9" borderId="11" xfId="0" applyNumberFormat="1" applyFont="1" applyFill="1" applyBorder="1" applyAlignment="1" applyProtection="1">
      <alignment horizontal="center" vertical="center" wrapText="1"/>
    </xf>
    <xf numFmtId="49" fontId="5" fillId="8" borderId="12" xfId="0" applyNumberFormat="1" applyFont="1" applyFill="1" applyBorder="1" applyAlignment="1" applyProtection="1">
      <alignment horizontal="center" vertical="center" wrapText="1"/>
    </xf>
    <xf numFmtId="49" fontId="5" fillId="11" borderId="8" xfId="0" applyNumberFormat="1" applyFont="1" applyFill="1" applyBorder="1" applyAlignment="1" applyProtection="1">
      <alignment horizontal="center" vertical="center" wrapText="1"/>
    </xf>
    <xf numFmtId="49" fontId="5" fillId="15" borderId="8" xfId="0" applyNumberFormat="1" applyFont="1" applyFill="1" applyBorder="1" applyAlignment="1" applyProtection="1">
      <alignment horizontal="center" vertical="center" wrapText="1"/>
    </xf>
    <xf numFmtId="49" fontId="5" fillId="12" borderId="8" xfId="0" applyNumberFormat="1" applyFont="1" applyFill="1" applyBorder="1" applyAlignment="1" applyProtection="1">
      <alignment horizontal="center" vertical="center" wrapText="1"/>
    </xf>
    <xf numFmtId="0" fontId="5" fillId="0" borderId="2" xfId="0" applyFont="1" applyBorder="1" applyAlignment="1">
      <alignment vertical="center" wrapText="1"/>
    </xf>
    <xf numFmtId="49" fontId="5" fillId="10" borderId="9" xfId="0" applyNumberFormat="1" applyFont="1" applyFill="1" applyBorder="1" applyAlignment="1" applyProtection="1">
      <alignment horizontal="center" vertical="center" wrapText="1"/>
    </xf>
    <xf numFmtId="49" fontId="5" fillId="14" borderId="8" xfId="0" applyNumberFormat="1" applyFont="1" applyFill="1" applyBorder="1" applyAlignment="1" applyProtection="1">
      <alignment horizontal="center" vertical="center" wrapText="1"/>
    </xf>
    <xf numFmtId="49" fontId="5" fillId="13" borderId="8" xfId="0" applyNumberFormat="1" applyFont="1" applyFill="1" applyBorder="1" applyAlignment="1" applyProtection="1">
      <alignment horizontal="center" vertical="center" wrapText="1"/>
    </xf>
    <xf numFmtId="49" fontId="5" fillId="14" borderId="16" xfId="0" applyNumberFormat="1" applyFont="1" applyFill="1" applyBorder="1" applyAlignment="1" applyProtection="1">
      <alignment horizontal="center" vertical="center" wrapText="1"/>
    </xf>
    <xf numFmtId="0" fontId="5" fillId="0" borderId="10" xfId="0" applyFont="1" applyBorder="1" applyAlignment="1">
      <alignment vertical="center" wrapText="1"/>
    </xf>
    <xf numFmtId="0" fontId="5" fillId="0" borderId="9" xfId="0" applyFont="1" applyBorder="1" applyAlignment="1">
      <alignment vertical="center" wrapText="1"/>
    </xf>
    <xf numFmtId="0" fontId="1" fillId="0" borderId="0" xfId="0" applyFont="1" applyAlignment="1"/>
    <xf numFmtId="0" fontId="5" fillId="0" borderId="13" xfId="0" applyFont="1" applyBorder="1" applyAlignment="1">
      <alignment vertical="center" wrapText="1"/>
    </xf>
    <xf numFmtId="0" fontId="5" fillId="0" borderId="14" xfId="0" applyFont="1" applyBorder="1" applyAlignment="1">
      <alignment vertical="center" wrapText="1"/>
    </xf>
    <xf numFmtId="0" fontId="15" fillId="0" borderId="9" xfId="0" applyFont="1" applyBorder="1" applyAlignment="1">
      <alignment vertical="center" wrapText="1"/>
    </xf>
    <xf numFmtId="0" fontId="5" fillId="0" borderId="15" xfId="0" applyFont="1" applyBorder="1" applyAlignment="1">
      <alignment vertical="center" wrapText="1"/>
    </xf>
    <xf numFmtId="49" fontId="5" fillId="14" borderId="11" xfId="0" applyNumberFormat="1" applyFont="1" applyFill="1" applyBorder="1" applyAlignment="1" applyProtection="1">
      <alignment horizontal="center" vertical="center" wrapText="1"/>
    </xf>
    <xf numFmtId="0" fontId="1" fillId="0" borderId="0" xfId="0" applyFont="1" applyProtection="1">
      <protection locked="0"/>
    </xf>
    <xf numFmtId="49" fontId="9" fillId="2" borderId="2" xfId="0" applyNumberFormat="1" applyFont="1" applyFill="1" applyBorder="1" applyAlignment="1" applyProtection="1">
      <alignment horizontal="center" vertical="center" wrapText="1"/>
      <protection locked="0"/>
    </xf>
    <xf numFmtId="0" fontId="2" fillId="0" borderId="24" xfId="0" applyFont="1" applyFill="1" applyBorder="1" applyAlignment="1" applyProtection="1">
      <alignment vertical="top" wrapText="1"/>
      <protection locked="0"/>
    </xf>
    <xf numFmtId="0" fontId="2" fillId="0" borderId="20" xfId="0" applyFont="1" applyBorder="1" applyAlignment="1" applyProtection="1">
      <alignment horizontal="left" vertical="top" wrapText="1"/>
      <protection locked="0"/>
    </xf>
    <xf numFmtId="0" fontId="2" fillId="0" borderId="22" xfId="0" applyFont="1" applyBorder="1" applyAlignment="1" applyProtection="1">
      <alignment horizontal="left" vertical="top"/>
      <protection locked="0"/>
    </xf>
    <xf numFmtId="0" fontId="9" fillId="8" borderId="25" xfId="0" applyFont="1" applyFill="1" applyBorder="1" applyAlignment="1" applyProtection="1">
      <alignment horizontal="center" vertical="center"/>
    </xf>
    <xf numFmtId="0" fontId="9" fillId="7" borderId="20" xfId="0" applyFont="1" applyFill="1" applyBorder="1" applyAlignment="1" applyProtection="1">
      <alignment horizontal="center" vertical="center"/>
    </xf>
    <xf numFmtId="0" fontId="9" fillId="9" borderId="20" xfId="0" applyFont="1" applyFill="1" applyBorder="1" applyAlignment="1" applyProtection="1">
      <alignment horizontal="center" vertical="center"/>
    </xf>
    <xf numFmtId="0" fontId="9" fillId="7" borderId="17"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2" fillId="3" borderId="3"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xf>
    <xf numFmtId="49" fontId="9" fillId="17" borderId="2" xfId="0" applyNumberFormat="1" applyFont="1" applyFill="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49" fontId="9" fillId="17" borderId="3" xfId="0" applyNumberFormat="1" applyFont="1" applyFill="1" applyBorder="1" applyAlignment="1" applyProtection="1">
      <alignment horizontal="center" vertical="center" wrapText="1"/>
    </xf>
    <xf numFmtId="49" fontId="9" fillId="2" borderId="2" xfId="0" applyNumberFormat="1"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49" fontId="5" fillId="0" borderId="7" xfId="0" applyNumberFormat="1" applyFont="1" applyFill="1" applyBorder="1" applyAlignment="1" applyProtection="1">
      <alignment horizontal="center" vertical="center" wrapText="1"/>
    </xf>
    <xf numFmtId="49" fontId="5" fillId="6" borderId="2" xfId="0" applyNumberFormat="1" applyFont="1" applyFill="1" applyBorder="1" applyAlignment="1" applyProtection="1">
      <alignment horizontal="center" vertical="center" wrapText="1"/>
    </xf>
    <xf numFmtId="0" fontId="5" fillId="7"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49" fontId="5" fillId="7" borderId="7" xfId="0" applyNumberFormat="1" applyFont="1" applyFill="1" applyBorder="1" applyAlignment="1" applyProtection="1">
      <alignment horizontal="center" vertical="center" wrapText="1"/>
    </xf>
    <xf numFmtId="49" fontId="5" fillId="7" borderId="2" xfId="0" applyNumberFormat="1"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shrinkToFit="1"/>
    </xf>
    <xf numFmtId="0" fontId="1" fillId="0" borderId="7" xfId="0" applyFont="1" applyFill="1" applyBorder="1" applyAlignment="1" applyProtection="1">
      <alignment horizontal="center" vertical="center" wrapText="1" shrinkToFit="1"/>
    </xf>
    <xf numFmtId="0" fontId="5" fillId="0" borderId="7" xfId="0" applyFont="1" applyFill="1" applyBorder="1" applyAlignment="1" applyProtection="1">
      <alignment horizontal="center" vertical="center" wrapText="1" shrinkToFit="1"/>
    </xf>
    <xf numFmtId="0" fontId="2" fillId="0" borderId="22" xfId="0" applyFont="1" applyBorder="1" applyAlignment="1" applyProtection="1">
      <alignment horizontal="left" vertical="top"/>
      <protection locked="0"/>
    </xf>
    <xf numFmtId="49" fontId="9" fillId="15" borderId="20" xfId="0" applyNumberFormat="1" applyFont="1" applyFill="1" applyBorder="1" applyAlignment="1" applyProtection="1">
      <alignment horizontal="center" vertical="center" wrapText="1"/>
    </xf>
    <xf numFmtId="49" fontId="9" fillId="8" borderId="7" xfId="0" applyNumberFormat="1" applyFont="1" applyFill="1" applyBorder="1" applyAlignment="1" applyProtection="1">
      <alignment horizontal="center" vertical="center" wrapText="1"/>
    </xf>
    <xf numFmtId="49" fontId="9" fillId="9" borderId="2" xfId="0" applyNumberFormat="1" applyFont="1" applyFill="1" applyBorder="1" applyAlignment="1" applyProtection="1">
      <alignment horizontal="center" vertical="center" wrapText="1"/>
    </xf>
    <xf numFmtId="49" fontId="9" fillId="9" borderId="7" xfId="0" applyNumberFormat="1" applyFont="1" applyFill="1" applyBorder="1" applyAlignment="1" applyProtection="1">
      <alignment horizontal="center" vertical="center" wrapText="1"/>
    </xf>
    <xf numFmtId="49" fontId="9" fillId="8" borderId="2" xfId="0" applyNumberFormat="1" applyFont="1" applyFill="1" applyBorder="1" applyAlignment="1" applyProtection="1">
      <alignment horizontal="center" vertical="center" wrapText="1"/>
    </xf>
    <xf numFmtId="49" fontId="9" fillId="10" borderId="2" xfId="0" applyNumberFormat="1" applyFont="1" applyFill="1" applyBorder="1" applyAlignment="1" applyProtection="1">
      <alignment horizontal="center" vertical="center" wrapText="1"/>
    </xf>
    <xf numFmtId="49" fontId="9" fillId="11" borderId="2" xfId="0" applyNumberFormat="1" applyFont="1" applyFill="1" applyBorder="1" applyAlignment="1" applyProtection="1">
      <alignment horizontal="center" vertical="center" wrapText="1"/>
    </xf>
    <xf numFmtId="49" fontId="9" fillId="12" borderId="2" xfId="0" applyNumberFormat="1" applyFont="1" applyFill="1" applyBorder="1" applyAlignment="1" applyProtection="1">
      <alignment horizontal="center" vertical="center" wrapText="1"/>
    </xf>
    <xf numFmtId="49" fontId="9" fillId="13" borderId="2" xfId="0" applyNumberFormat="1" applyFont="1" applyFill="1" applyBorder="1" applyAlignment="1" applyProtection="1">
      <alignment horizontal="center" vertical="center" wrapText="1"/>
    </xf>
    <xf numFmtId="0" fontId="9" fillId="4" borderId="2" xfId="0" applyFont="1" applyFill="1" applyBorder="1" applyAlignment="1" applyProtection="1">
      <alignment horizontal="center" vertical="center"/>
    </xf>
    <xf numFmtId="49" fontId="9" fillId="14" borderId="2" xfId="0" applyNumberFormat="1" applyFont="1" applyFill="1" applyBorder="1" applyAlignment="1" applyProtection="1">
      <alignment horizontal="center" vertical="center" wrapText="1"/>
    </xf>
    <xf numFmtId="0" fontId="2" fillId="0" borderId="0" xfId="0" applyFont="1" applyProtection="1">
      <protection locked="0"/>
    </xf>
    <xf numFmtId="49" fontId="9" fillId="14" borderId="21" xfId="0" applyNumberFormat="1" applyFont="1" applyFill="1" applyBorder="1" applyAlignment="1" applyProtection="1">
      <alignment horizontal="center" vertical="center" wrapText="1"/>
    </xf>
    <xf numFmtId="0" fontId="1" fillId="0" borderId="21" xfId="0" applyFont="1" applyFill="1" applyBorder="1" applyAlignment="1" applyProtection="1">
      <alignment horizontal="center" vertical="center" wrapText="1" shrinkToFit="1"/>
    </xf>
    <xf numFmtId="0" fontId="5" fillId="0" borderId="21" xfId="0" applyFont="1" applyBorder="1" applyAlignment="1" applyProtection="1">
      <alignment horizontal="center" vertical="center" wrapText="1"/>
    </xf>
    <xf numFmtId="0" fontId="5" fillId="0" borderId="27" xfId="0" applyFont="1" applyBorder="1" applyAlignment="1">
      <alignment vertical="center" wrapText="1"/>
    </xf>
    <xf numFmtId="0" fontId="1" fillId="0" borderId="17" xfId="0" applyFont="1" applyFill="1" applyBorder="1" applyAlignment="1" applyProtection="1">
      <alignment horizontal="center" vertical="center" wrapText="1" shrinkToFit="1"/>
      <protection locked="0"/>
    </xf>
    <xf numFmtId="49" fontId="9" fillId="17" borderId="18" xfId="0" applyNumberFormat="1"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wrapText="1" shrinkToFit="1"/>
    </xf>
    <xf numFmtId="49" fontId="9" fillId="17" borderId="18" xfId="0" applyNumberFormat="1"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shrinkToFit="1"/>
    </xf>
    <xf numFmtId="0" fontId="1" fillId="0" borderId="21" xfId="0" applyFont="1" applyFill="1" applyBorder="1" applyAlignment="1" applyProtection="1">
      <alignment horizontal="center" vertical="center" wrapText="1" shrinkToFit="1"/>
      <protection locked="0"/>
    </xf>
    <xf numFmtId="0" fontId="5" fillId="0" borderId="21" xfId="0" applyFont="1" applyFill="1" applyBorder="1" applyAlignment="1" applyProtection="1">
      <alignment horizontal="center" vertical="center" wrapText="1" shrinkToFit="1"/>
    </xf>
    <xf numFmtId="0" fontId="2" fillId="5" borderId="21" xfId="0" applyFont="1" applyFill="1" applyBorder="1" applyAlignment="1" applyProtection="1">
      <alignment horizontal="center" vertical="center" wrapText="1" shrinkToFit="1"/>
    </xf>
    <xf numFmtId="0" fontId="2" fillId="4" borderId="21" xfId="0" applyFont="1" applyFill="1" applyBorder="1" applyAlignment="1" applyProtection="1">
      <alignment horizontal="center" vertical="center" wrapText="1" shrinkToFit="1"/>
    </xf>
    <xf numFmtId="49" fontId="5" fillId="14" borderId="22" xfId="0" applyNumberFormat="1" applyFont="1" applyFill="1" applyBorder="1" applyAlignment="1" applyProtection="1">
      <alignment horizontal="center" vertical="center" wrapText="1"/>
    </xf>
    <xf numFmtId="49" fontId="9" fillId="14" borderId="22" xfId="0" applyNumberFormat="1" applyFont="1" applyFill="1" applyBorder="1" applyAlignment="1" applyProtection="1">
      <alignment horizontal="center" vertical="center" wrapText="1"/>
    </xf>
    <xf numFmtId="49" fontId="9" fillId="13" borderId="22" xfId="0" applyNumberFormat="1"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shrinkToFit="1"/>
    </xf>
    <xf numFmtId="0" fontId="1" fillId="0" borderId="22" xfId="0" applyFont="1" applyFill="1" applyBorder="1" applyAlignment="1" applyProtection="1">
      <alignment horizontal="center" vertical="center" wrapText="1" shrinkToFit="1"/>
    </xf>
    <xf numFmtId="0" fontId="2" fillId="0" borderId="20" xfId="0" applyFont="1" applyBorder="1" applyAlignment="1" applyProtection="1">
      <alignment horizontal="left" vertical="top"/>
      <protection locked="0"/>
    </xf>
    <xf numFmtId="49" fontId="2" fillId="0" borderId="25" xfId="0" applyNumberFormat="1" applyFont="1" applyBorder="1" applyAlignment="1" applyProtection="1">
      <alignment horizontal="center" vertical="center" wrapText="1"/>
    </xf>
    <xf numFmtId="0" fontId="2" fillId="0" borderId="20" xfId="0" applyFont="1" applyBorder="1" applyAlignment="1" applyProtection="1">
      <alignment horizontal="left" vertical="top" shrinkToFit="1"/>
      <protection locked="0"/>
    </xf>
    <xf numFmtId="0" fontId="9" fillId="3" borderId="20" xfId="0" applyFont="1" applyFill="1" applyBorder="1" applyAlignment="1" applyProtection="1">
      <alignment horizontal="center" vertical="center" shrinkToFit="1"/>
    </xf>
    <xf numFmtId="0" fontId="1" fillId="0" borderId="4"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49" fontId="9" fillId="17" borderId="26" xfId="0" applyNumberFormat="1" applyFont="1" applyFill="1" applyBorder="1" applyAlignment="1" applyProtection="1">
      <alignment horizontal="center" vertical="center" wrapText="1"/>
    </xf>
    <xf numFmtId="0" fontId="1" fillId="2" borderId="26"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0" borderId="4" xfId="0" applyFont="1" applyFill="1" applyBorder="1" applyAlignment="1" applyProtection="1">
      <alignment horizontal="center" vertical="center" wrapText="1" shrinkToFit="1"/>
    </xf>
    <xf numFmtId="0" fontId="18" fillId="2" borderId="18" xfId="0" applyNumberFormat="1" applyFont="1" applyFill="1" applyBorder="1" applyAlignment="1">
      <alignment horizontal="center" vertical="center"/>
    </xf>
    <xf numFmtId="0" fontId="1" fillId="2" borderId="18" xfId="0" applyFont="1" applyFill="1" applyBorder="1" applyAlignment="1" applyProtection="1">
      <alignment horizontal="center" vertical="center" wrapText="1" shrinkToFit="1"/>
    </xf>
    <xf numFmtId="0" fontId="1" fillId="0" borderId="20" xfId="0" applyFont="1" applyFill="1" applyBorder="1" applyAlignment="1" applyProtection="1">
      <alignment horizontal="center" vertical="center" wrapText="1" shrinkToFit="1"/>
    </xf>
    <xf numFmtId="0" fontId="1" fillId="0" borderId="25" xfId="0" applyFont="1" applyBorder="1" applyProtection="1">
      <protection locked="0"/>
    </xf>
    <xf numFmtId="165" fontId="1" fillId="0" borderId="25" xfId="0" applyNumberFormat="1" applyFont="1" applyBorder="1" applyProtection="1">
      <protection locked="0"/>
    </xf>
    <xf numFmtId="0" fontId="1" fillId="0" borderId="25" xfId="0" applyFont="1" applyFill="1" applyBorder="1" applyAlignment="1" applyProtection="1">
      <alignment horizontal="center" vertical="center" wrapText="1" shrinkToFit="1"/>
    </xf>
    <xf numFmtId="0" fontId="12" fillId="2" borderId="25" xfId="0" applyFont="1" applyFill="1" applyBorder="1" applyAlignment="1" applyProtection="1">
      <alignment horizontal="center" vertical="center" wrapText="1" shrinkToFit="1"/>
    </xf>
    <xf numFmtId="0" fontId="2" fillId="2" borderId="25" xfId="0" applyFont="1" applyFill="1" applyBorder="1" applyAlignment="1" applyProtection="1">
      <alignment horizontal="center" vertical="center" wrapText="1" shrinkToFit="1"/>
    </xf>
    <xf numFmtId="0" fontId="1" fillId="0" borderId="0" xfId="0" applyFont="1" applyBorder="1" applyAlignment="1" applyProtection="1">
      <alignment horizontal="center" vertical="center"/>
      <protection locked="0"/>
    </xf>
    <xf numFmtId="0" fontId="1" fillId="0" borderId="0" xfId="0" applyFont="1" applyBorder="1" applyProtection="1">
      <protection locked="0"/>
    </xf>
    <xf numFmtId="0" fontId="12" fillId="2" borderId="0" xfId="0" applyFont="1" applyFill="1" applyBorder="1" applyAlignment="1" applyProtection="1">
      <alignment horizontal="center" vertical="center" wrapText="1" shrinkToFit="1"/>
    </xf>
    <xf numFmtId="0" fontId="2" fillId="2" borderId="0" xfId="0" applyFont="1" applyFill="1" applyBorder="1" applyAlignment="1" applyProtection="1">
      <alignment horizontal="center" vertical="center" wrapText="1" shrinkToFit="1"/>
    </xf>
    <xf numFmtId="0" fontId="12" fillId="2" borderId="18" xfId="0" applyFont="1" applyFill="1" applyBorder="1" applyAlignment="1" applyProtection="1">
      <alignment vertical="center" wrapText="1" shrinkToFit="1"/>
    </xf>
    <xf numFmtId="0" fontId="12" fillId="2" borderId="25" xfId="0" applyFont="1" applyFill="1" applyBorder="1" applyAlignment="1" applyProtection="1">
      <alignment vertical="center" wrapText="1" shrinkToFit="1"/>
    </xf>
    <xf numFmtId="0" fontId="12" fillId="2" borderId="0" xfId="0" applyFont="1" applyFill="1" applyBorder="1" applyAlignment="1" applyProtection="1">
      <alignment vertical="center" wrapText="1" shrinkToFit="1"/>
    </xf>
    <xf numFmtId="0" fontId="12" fillId="2" borderId="18" xfId="0" applyFont="1" applyFill="1" applyBorder="1" applyAlignment="1">
      <alignment vertical="center" wrapText="1" shrinkToFit="1"/>
    </xf>
    <xf numFmtId="0" fontId="12" fillId="2" borderId="25" xfId="0" applyFont="1" applyFill="1" applyBorder="1" applyAlignment="1">
      <alignment vertical="center" wrapText="1" shrinkToFit="1"/>
    </xf>
    <xf numFmtId="0" fontId="12" fillId="2" borderId="0" xfId="0" applyFont="1" applyFill="1" applyBorder="1" applyAlignment="1">
      <alignment vertical="center" wrapText="1" shrinkToFit="1"/>
    </xf>
    <xf numFmtId="165" fontId="1" fillId="0" borderId="0" xfId="0" applyNumberFormat="1" applyFont="1" applyBorder="1" applyAlignment="1" applyProtection="1">
      <alignment horizontal="center" vertical="center"/>
      <protection locked="0"/>
    </xf>
    <xf numFmtId="0" fontId="6" fillId="6" borderId="19"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shrinkToFit="1"/>
    </xf>
    <xf numFmtId="0" fontId="21" fillId="0" borderId="0" xfId="0" applyFont="1" applyAlignment="1">
      <alignment horizontal="center" vertical="center"/>
    </xf>
    <xf numFmtId="0" fontId="22" fillId="0" borderId="0" xfId="0" applyFont="1" applyAlignment="1">
      <alignment vertical="center"/>
    </xf>
    <xf numFmtId="0" fontId="0" fillId="0" borderId="0" xfId="0" applyAlignment="1">
      <alignment vertical="center"/>
    </xf>
    <xf numFmtId="0" fontId="0" fillId="0" borderId="0" xfId="0" applyAlignment="1">
      <alignment horizontal="justify" vertical="center"/>
    </xf>
    <xf numFmtId="0" fontId="23" fillId="0" borderId="0" xfId="0" applyFont="1" applyAlignment="1">
      <alignment horizontal="justify" vertical="center"/>
    </xf>
    <xf numFmtId="0" fontId="25" fillId="0" borderId="0" xfId="0" applyFont="1" applyAlignment="1">
      <alignment vertical="center"/>
    </xf>
    <xf numFmtId="0" fontId="25" fillId="0" borderId="0" xfId="0" applyFont="1" applyAlignment="1">
      <alignment horizontal="justify" vertical="center"/>
    </xf>
    <xf numFmtId="0" fontId="26" fillId="0" borderId="0" xfId="2" applyAlignment="1">
      <alignment horizontal="justify" vertical="center"/>
    </xf>
    <xf numFmtId="0" fontId="24" fillId="0" borderId="0" xfId="0" applyFont="1" applyAlignment="1">
      <alignment vertical="center"/>
    </xf>
    <xf numFmtId="0" fontId="22" fillId="0" borderId="0" xfId="0" applyFont="1" applyAlignment="1">
      <alignment horizontal="center" vertical="center"/>
    </xf>
    <xf numFmtId="0" fontId="27" fillId="0" borderId="0" xfId="0" applyFont="1" applyAlignment="1">
      <alignment vertical="center"/>
    </xf>
    <xf numFmtId="0" fontId="28" fillId="0" borderId="0" xfId="0" applyFont="1" applyAlignment="1">
      <alignment horizontal="left" vertical="center" indent="5"/>
    </xf>
    <xf numFmtId="0" fontId="23" fillId="0" borderId="0" xfId="0" applyFont="1" applyAlignment="1">
      <alignment horizontal="left" vertical="center" indent="5"/>
    </xf>
    <xf numFmtId="0" fontId="0" fillId="0" borderId="0" xfId="0" applyAlignment="1">
      <alignment horizontal="left" vertical="center" indent="5"/>
    </xf>
    <xf numFmtId="0" fontId="20" fillId="0" borderId="0" xfId="0" applyFont="1" applyAlignment="1">
      <alignment horizontal="left" vertical="center" indent="5"/>
    </xf>
    <xf numFmtId="0" fontId="23" fillId="0" borderId="0" xfId="0" applyFont="1" applyAlignment="1">
      <alignment vertical="center"/>
    </xf>
    <xf numFmtId="0" fontId="12" fillId="0" borderId="0" xfId="0" applyFont="1" applyAlignment="1">
      <alignment vertical="center"/>
    </xf>
    <xf numFmtId="0" fontId="30" fillId="0" borderId="0" xfId="0" applyFont="1" applyAlignment="1">
      <alignment vertical="center"/>
    </xf>
    <xf numFmtId="0" fontId="24" fillId="0" borderId="0" xfId="0" applyFont="1" applyAlignment="1">
      <alignment horizontal="justify" vertical="center"/>
    </xf>
    <xf numFmtId="0" fontId="25" fillId="0" borderId="0" xfId="0" applyFont="1" applyAlignment="1">
      <alignment horizontal="center" vertical="center"/>
    </xf>
    <xf numFmtId="0" fontId="24" fillId="0" borderId="0" xfId="0" applyFont="1" applyAlignment="1">
      <alignment horizontal="left" vertical="center" indent="5"/>
    </xf>
    <xf numFmtId="0" fontId="32" fillId="0" borderId="0" xfId="0" applyFont="1" applyAlignment="1">
      <alignment horizontal="center" vertical="center"/>
    </xf>
    <xf numFmtId="0" fontId="31" fillId="0" borderId="0" xfId="0" applyFont="1" applyAlignment="1">
      <alignment horizontal="justify" vertical="center"/>
    </xf>
    <xf numFmtId="0" fontId="1" fillId="0" borderId="21" xfId="0" applyFont="1" applyBorder="1" applyAlignment="1"/>
    <xf numFmtId="0" fontId="1" fillId="0" borderId="21" xfId="0" applyFont="1" applyBorder="1" applyAlignment="1">
      <alignment wrapText="1"/>
    </xf>
    <xf numFmtId="0" fontId="1" fillId="0" borderId="22" xfId="0" applyFont="1" applyBorder="1" applyAlignment="1">
      <alignment wrapText="1"/>
    </xf>
    <xf numFmtId="0" fontId="1" fillId="0" borderId="22" xfId="0" applyFont="1" applyBorder="1" applyAlignment="1"/>
    <xf numFmtId="0" fontId="5" fillId="0" borderId="21" xfId="0" applyFont="1" applyBorder="1" applyAlignment="1">
      <alignment wrapText="1"/>
    </xf>
    <xf numFmtId="0" fontId="1" fillId="4" borderId="0" xfId="0" applyFont="1" applyFill="1" applyAlignment="1">
      <alignment horizontal="center"/>
    </xf>
    <xf numFmtId="0" fontId="1" fillId="19" borderId="0" xfId="0" applyFont="1" applyFill="1" applyAlignment="1">
      <alignment horizontal="center"/>
    </xf>
    <xf numFmtId="0" fontId="1" fillId="4" borderId="17" xfId="0" applyFont="1" applyFill="1" applyBorder="1" applyAlignment="1">
      <alignment horizontal="center"/>
    </xf>
    <xf numFmtId="0" fontId="1" fillId="4" borderId="21" xfId="0" applyFont="1" applyFill="1" applyBorder="1" applyAlignment="1">
      <alignment horizontal="center"/>
    </xf>
    <xf numFmtId="0" fontId="1" fillId="19" borderId="21" xfId="0" applyFont="1" applyFill="1" applyBorder="1" applyAlignment="1">
      <alignment horizontal="center"/>
    </xf>
    <xf numFmtId="0" fontId="1" fillId="5" borderId="21" xfId="0" applyFont="1" applyFill="1" applyBorder="1" applyAlignment="1">
      <alignment horizontal="center"/>
    </xf>
    <xf numFmtId="0" fontId="1" fillId="5" borderId="22" xfId="0" applyFont="1" applyFill="1" applyBorder="1" applyAlignment="1">
      <alignment horizontal="center"/>
    </xf>
    <xf numFmtId="0" fontId="1" fillId="4" borderId="21" xfId="0" applyFont="1" applyFill="1" applyBorder="1" applyAlignment="1">
      <alignment horizontal="center" wrapText="1"/>
    </xf>
    <xf numFmtId="0" fontId="5" fillId="4" borderId="21" xfId="0" applyFont="1" applyFill="1" applyBorder="1" applyAlignment="1">
      <alignment horizontal="center" wrapText="1"/>
    </xf>
    <xf numFmtId="0" fontId="1" fillId="5" borderId="21" xfId="0" applyFont="1" applyFill="1" applyBorder="1" applyAlignment="1">
      <alignment horizontal="center" wrapText="1"/>
    </xf>
    <xf numFmtId="0" fontId="1" fillId="5" borderId="17" xfId="0" applyFont="1" applyFill="1" applyBorder="1" applyAlignment="1">
      <alignment horizontal="center"/>
    </xf>
    <xf numFmtId="0" fontId="0" fillId="0" borderId="0" xfId="0" applyAlignment="1"/>
    <xf numFmtId="0" fontId="33" fillId="0" borderId="0" xfId="0" applyFont="1" applyAlignment="1">
      <alignment horizontal="center" vertical="center"/>
    </xf>
    <xf numFmtId="0" fontId="35" fillId="0" borderId="0" xfId="0" applyFont="1" applyAlignment="1">
      <alignment horizontal="justify" vertical="center"/>
    </xf>
    <xf numFmtId="0" fontId="35"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vertical="center"/>
    </xf>
    <xf numFmtId="0" fontId="39" fillId="0" borderId="0" xfId="0" applyFont="1" applyAlignment="1">
      <alignment horizontal="justify" vertical="center"/>
    </xf>
    <xf numFmtId="0" fontId="38" fillId="0" borderId="0" xfId="0" applyFont="1" applyAlignment="1">
      <alignment horizontal="justify" vertical="center"/>
    </xf>
    <xf numFmtId="0" fontId="39" fillId="0" borderId="28" xfId="0" applyFont="1" applyBorder="1" applyAlignment="1">
      <alignment horizontal="justify" vertical="center" wrapText="1"/>
    </xf>
    <xf numFmtId="0" fontId="39" fillId="0" borderId="29" xfId="0" applyFont="1" applyBorder="1" applyAlignment="1">
      <alignment horizontal="justify" vertical="center" wrapText="1"/>
    </xf>
    <xf numFmtId="0" fontId="39" fillId="0" borderId="30" xfId="0" applyFont="1" applyBorder="1" applyAlignment="1">
      <alignment horizontal="justify" vertical="center" wrapText="1"/>
    </xf>
    <xf numFmtId="0" fontId="39" fillId="0" borderId="31" xfId="0" applyFont="1" applyBorder="1" applyAlignment="1">
      <alignment horizontal="center" vertical="center" wrapText="1"/>
    </xf>
    <xf numFmtId="0" fontId="39" fillId="0" borderId="0" xfId="0" applyFont="1" applyBorder="1" applyAlignment="1">
      <alignment horizontal="center" vertical="center" wrapText="1"/>
    </xf>
    <xf numFmtId="0" fontId="40" fillId="0" borderId="0" xfId="0" applyFont="1" applyAlignment="1">
      <alignment horizontal="justify" vertical="center"/>
    </xf>
    <xf numFmtId="0" fontId="41" fillId="0" borderId="0" xfId="0" applyFont="1" applyAlignment="1">
      <alignment horizontal="justify" vertical="center"/>
    </xf>
    <xf numFmtId="0" fontId="36" fillId="0" borderId="0" xfId="0" applyFont="1" applyAlignment="1">
      <alignment horizontal="center" vertical="center"/>
    </xf>
    <xf numFmtId="43" fontId="2" fillId="0" borderId="24" xfId="3" applyFont="1" applyFill="1" applyBorder="1" applyAlignment="1" applyProtection="1">
      <alignment vertical="top" wrapText="1"/>
      <protection locked="0"/>
    </xf>
    <xf numFmtId="0" fontId="2" fillId="0" borderId="22" xfId="0" applyFont="1" applyFill="1" applyBorder="1" applyAlignment="1" applyProtection="1">
      <alignment vertical="top"/>
      <protection locked="0"/>
    </xf>
    <xf numFmtId="0" fontId="2" fillId="0" borderId="7" xfId="0" applyFont="1" applyFill="1" applyBorder="1" applyAlignment="1" applyProtection="1">
      <alignment vertical="top" wrapText="1"/>
      <protection locked="0"/>
    </xf>
    <xf numFmtId="0" fontId="2" fillId="0" borderId="21" xfId="0" applyFont="1" applyBorder="1" applyAlignment="1" applyProtection="1">
      <alignment horizontal="left" vertical="top" wrapText="1"/>
      <protection locked="0"/>
    </xf>
    <xf numFmtId="0" fontId="2" fillId="0" borderId="21" xfId="0" applyFont="1" applyBorder="1" applyAlignment="1" applyProtection="1">
      <alignment horizontal="left" vertical="top"/>
      <protection locked="0"/>
    </xf>
    <xf numFmtId="0" fontId="5" fillId="6" borderId="18" xfId="0" applyFont="1" applyFill="1" applyBorder="1" applyAlignment="1" applyProtection="1">
      <alignment horizontal="center" vertical="center" wrapText="1"/>
      <protection locked="0"/>
    </xf>
    <xf numFmtId="0" fontId="0" fillId="6" borderId="18" xfId="0" applyFill="1" applyBorder="1" applyAlignment="1" applyProtection="1">
      <alignment horizontal="center" vertical="center" wrapText="1"/>
      <protection locked="0"/>
    </xf>
    <xf numFmtId="0" fontId="12" fillId="2" borderId="17" xfId="0" applyFont="1" applyFill="1" applyBorder="1" applyAlignment="1" applyProtection="1">
      <alignment horizontal="center" vertical="center" wrapText="1" shrinkToFit="1"/>
    </xf>
    <xf numFmtId="0" fontId="12" fillId="2" borderId="18" xfId="0" applyFont="1" applyFill="1" applyBorder="1" applyAlignment="1" applyProtection="1">
      <alignment horizontal="center" vertical="center" wrapText="1" shrinkToFit="1"/>
    </xf>
    <xf numFmtId="0" fontId="12" fillId="2" borderId="17" xfId="0" applyFont="1" applyFill="1" applyBorder="1" applyAlignment="1">
      <alignment horizontal="center" vertical="center" wrapText="1" shrinkToFit="1"/>
    </xf>
    <xf numFmtId="0" fontId="12" fillId="2" borderId="18" xfId="0" applyFont="1" applyFill="1" applyBorder="1" applyAlignment="1">
      <alignment horizontal="center" vertical="center" wrapText="1" shrinkToFit="1"/>
    </xf>
    <xf numFmtId="0" fontId="19" fillId="2" borderId="17" xfId="0" applyFont="1" applyFill="1" applyBorder="1" applyAlignment="1" applyProtection="1">
      <alignment horizontal="center" vertical="center" wrapText="1" shrinkToFit="1"/>
    </xf>
    <xf numFmtId="0" fontId="19" fillId="2" borderId="18" xfId="0" applyFont="1" applyFill="1" applyBorder="1" applyAlignment="1" applyProtection="1">
      <alignment horizontal="center" vertical="center" wrapText="1" shrinkToFit="1"/>
    </xf>
    <xf numFmtId="0" fontId="2" fillId="2" borderId="17" xfId="0" applyFont="1" applyFill="1" applyBorder="1" applyAlignment="1" applyProtection="1">
      <alignment horizontal="center" vertical="center" wrapText="1" shrinkToFit="1"/>
    </xf>
    <xf numFmtId="0" fontId="2" fillId="2" borderId="18" xfId="0" applyFont="1" applyFill="1" applyBorder="1" applyAlignment="1" applyProtection="1">
      <alignment horizontal="center" vertical="center" wrapText="1" shrinkToFit="1"/>
    </xf>
    <xf numFmtId="0" fontId="12" fillId="6" borderId="20" xfId="0" applyFont="1" applyFill="1" applyBorder="1" applyAlignment="1" applyProtection="1">
      <alignment horizontal="center"/>
    </xf>
    <xf numFmtId="0" fontId="12" fillId="6" borderId="1" xfId="0" applyFont="1" applyFill="1" applyBorder="1" applyAlignment="1" applyProtection="1">
      <alignment horizontal="center"/>
    </xf>
    <xf numFmtId="0" fontId="12" fillId="6" borderId="18" xfId="0" applyFont="1" applyFill="1" applyBorder="1" applyAlignment="1" applyProtection="1">
      <alignment horizontal="center"/>
    </xf>
    <xf numFmtId="0" fontId="12" fillId="6" borderId="19" xfId="0" applyFont="1" applyFill="1" applyBorder="1" applyAlignment="1" applyProtection="1">
      <alignment horizontal="center"/>
    </xf>
    <xf numFmtId="49" fontId="9" fillId="17" borderId="17" xfId="0" applyNumberFormat="1" applyFont="1" applyFill="1" applyBorder="1" applyAlignment="1" applyProtection="1">
      <alignment horizontal="center" vertical="center" wrapText="1"/>
    </xf>
    <xf numFmtId="49" fontId="9" fillId="17" borderId="18" xfId="0" applyNumberFormat="1" applyFont="1" applyFill="1" applyBorder="1" applyAlignment="1" applyProtection="1">
      <alignment horizontal="center" vertical="center" wrapText="1"/>
    </xf>
    <xf numFmtId="49" fontId="9" fillId="17" borderId="20" xfId="0" applyNumberFormat="1" applyFont="1" applyFill="1" applyBorder="1" applyAlignment="1" applyProtection="1">
      <alignment horizontal="center" vertical="center" wrapText="1"/>
    </xf>
    <xf numFmtId="49" fontId="9" fillId="17" borderId="26" xfId="0" applyNumberFormat="1" applyFont="1" applyFill="1" applyBorder="1" applyAlignment="1" applyProtection="1">
      <alignment horizontal="center" vertical="center" wrapText="1"/>
    </xf>
    <xf numFmtId="49" fontId="9" fillId="17" borderId="17" xfId="0" applyNumberFormat="1" applyFont="1" applyFill="1" applyBorder="1" applyAlignment="1" applyProtection="1">
      <alignment horizontal="center" vertical="center" wrapText="1"/>
      <protection locked="0"/>
    </xf>
    <xf numFmtId="49" fontId="9" fillId="17" borderId="18" xfId="0" applyNumberFormat="1" applyFont="1" applyFill="1" applyBorder="1" applyAlignment="1" applyProtection="1">
      <alignment horizontal="center" vertical="center" wrapText="1"/>
      <protection locked="0"/>
    </xf>
    <xf numFmtId="0" fontId="1" fillId="0" borderId="25" xfId="0" applyNumberFormat="1" applyFont="1" applyBorder="1" applyAlignment="1" applyProtection="1">
      <alignment vertical="center" wrapText="1"/>
      <protection locked="0"/>
    </xf>
    <xf numFmtId="0" fontId="1" fillId="0" borderId="0" xfId="0" applyNumberFormat="1" applyFont="1" applyBorder="1" applyAlignment="1" applyProtection="1">
      <alignment vertical="center" wrapText="1"/>
      <protection locked="0"/>
    </xf>
    <xf numFmtId="0" fontId="1" fillId="0" borderId="24" xfId="0" applyNumberFormat="1" applyFont="1" applyBorder="1" applyAlignment="1" applyProtection="1">
      <alignment vertical="center" wrapText="1"/>
      <protection locked="0"/>
    </xf>
    <xf numFmtId="0" fontId="2" fillId="16" borderId="20" xfId="0" applyFont="1" applyFill="1" applyBorder="1" applyAlignment="1" applyProtection="1">
      <alignment horizontal="center" vertical="center"/>
    </xf>
    <xf numFmtId="0" fontId="2" fillId="16" borderId="26" xfId="0" applyFont="1" applyFill="1" applyBorder="1" applyAlignment="1" applyProtection="1">
      <alignment horizontal="center" vertical="center"/>
    </xf>
    <xf numFmtId="0" fontId="2" fillId="16" borderId="23" xfId="0" applyFont="1" applyFill="1" applyBorder="1" applyAlignment="1" applyProtection="1">
      <alignment horizontal="center" vertical="center"/>
    </xf>
    <xf numFmtId="0" fontId="1" fillId="0" borderId="17" xfId="0" applyNumberFormat="1" applyFont="1" applyBorder="1" applyAlignment="1" applyProtection="1">
      <alignment horizontal="justify" vertical="center" wrapText="1"/>
      <protection locked="0"/>
    </xf>
    <xf numFmtId="0" fontId="1" fillId="0" borderId="18" xfId="0" applyNumberFormat="1" applyFont="1" applyBorder="1" applyAlignment="1" applyProtection="1">
      <alignment horizontal="justify" vertical="center" wrapText="1"/>
      <protection locked="0"/>
    </xf>
    <xf numFmtId="0" fontId="1" fillId="0" borderId="19" xfId="0" applyNumberFormat="1" applyFont="1" applyBorder="1" applyAlignment="1" applyProtection="1">
      <alignment horizontal="justify" vertical="center" wrapText="1"/>
      <protection locked="0"/>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9" fillId="16" borderId="17" xfId="0" applyFont="1" applyFill="1" applyBorder="1" applyAlignment="1" applyProtection="1">
      <alignment horizontal="center" vertical="center" wrapText="1" shrinkToFit="1"/>
    </xf>
    <xf numFmtId="0" fontId="9" fillId="16" borderId="18" xfId="0" applyFont="1" applyFill="1" applyBorder="1" applyAlignment="1" applyProtection="1">
      <alignment horizontal="center" vertical="center" wrapText="1" shrinkToFit="1"/>
    </xf>
    <xf numFmtId="0" fontId="9" fillId="16" borderId="19" xfId="0" applyFont="1" applyFill="1" applyBorder="1" applyAlignment="1" applyProtection="1">
      <alignment horizontal="center" vertical="center" wrapText="1" shrinkToFit="1"/>
    </xf>
    <xf numFmtId="0" fontId="2" fillId="0" borderId="20" xfId="0" applyFont="1" applyFill="1" applyBorder="1" applyAlignment="1" applyProtection="1">
      <alignment vertical="top" wrapText="1"/>
      <protection locked="0"/>
    </xf>
    <xf numFmtId="0" fontId="2" fillId="0" borderId="23" xfId="0" applyFont="1" applyFill="1" applyBorder="1" applyAlignment="1" applyProtection="1">
      <alignment vertical="top" wrapText="1"/>
      <protection locked="0"/>
    </xf>
    <xf numFmtId="0" fontId="2" fillId="16" borderId="17" xfId="0" applyFont="1" applyFill="1" applyBorder="1" applyAlignment="1" applyProtection="1">
      <alignment horizontal="center" vertical="center" wrapText="1"/>
    </xf>
    <xf numFmtId="0" fontId="2" fillId="16" borderId="18" xfId="0" applyFont="1" applyFill="1" applyBorder="1" applyAlignment="1" applyProtection="1">
      <alignment horizontal="center" vertical="center" wrapText="1"/>
    </xf>
    <xf numFmtId="0" fontId="2" fillId="16" borderId="19" xfId="0" applyFont="1" applyFill="1" applyBorder="1" applyAlignment="1" applyProtection="1">
      <alignment horizontal="center" vertical="center" wrapText="1"/>
    </xf>
    <xf numFmtId="0" fontId="2" fillId="0" borderId="17"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14" fillId="18" borderId="0" xfId="0" applyFont="1" applyFill="1" applyBorder="1" applyAlignment="1" applyProtection="1">
      <alignment horizontal="center" vertical="center" wrapText="1"/>
      <protection locked="0"/>
    </xf>
    <xf numFmtId="0" fontId="2" fillId="0" borderId="22" xfId="0" applyFont="1" applyBorder="1" applyAlignment="1" applyProtection="1">
      <alignment horizontal="left" vertical="top"/>
      <protection locked="0"/>
    </xf>
    <xf numFmtId="0" fontId="2" fillId="16" borderId="4" xfId="0" applyFont="1" applyFill="1" applyBorder="1" applyAlignment="1" applyProtection="1">
      <alignment horizontal="center" vertical="center"/>
    </xf>
    <xf numFmtId="0" fontId="2" fillId="16" borderId="5" xfId="0" applyFont="1" applyFill="1" applyBorder="1" applyAlignment="1" applyProtection="1">
      <alignment horizontal="center" vertical="center"/>
    </xf>
    <xf numFmtId="0" fontId="2" fillId="16" borderId="6" xfId="0" applyFont="1" applyFill="1" applyBorder="1" applyAlignment="1" applyProtection="1">
      <alignment horizontal="center" vertical="center"/>
    </xf>
    <xf numFmtId="0" fontId="2" fillId="0" borderId="23" xfId="0" applyFont="1" applyBorder="1" applyAlignment="1" applyProtection="1">
      <alignment horizontal="left" vertical="top" wrapText="1"/>
      <protection locked="0"/>
    </xf>
    <xf numFmtId="0" fontId="2" fillId="16" borderId="17" xfId="0" applyNumberFormat="1" applyFont="1" applyFill="1" applyBorder="1" applyAlignment="1" applyProtection="1">
      <alignment horizontal="center" vertical="center" wrapText="1"/>
    </xf>
    <xf numFmtId="0" fontId="2" fillId="16" borderId="18" xfId="0" applyNumberFormat="1" applyFont="1" applyFill="1" applyBorder="1" applyAlignment="1" applyProtection="1">
      <alignment horizontal="center" vertical="center" wrapText="1"/>
    </xf>
    <xf numFmtId="0" fontId="2" fillId="16" borderId="19" xfId="0" applyNumberFormat="1" applyFont="1" applyFill="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9" fillId="0" borderId="25"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166" fontId="13" fillId="0" borderId="20" xfId="1" applyNumberFormat="1" applyFont="1" applyBorder="1" applyAlignment="1" applyProtection="1">
      <alignment horizontal="center" vertical="center"/>
    </xf>
    <xf numFmtId="166" fontId="13" fillId="0" borderId="25" xfId="1" applyNumberFormat="1" applyFont="1" applyBorder="1" applyAlignment="1" applyProtection="1">
      <alignment horizontal="center" vertical="center"/>
    </xf>
    <xf numFmtId="166" fontId="13" fillId="0" borderId="4" xfId="1" applyNumberFormat="1" applyFont="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17" fillId="0" borderId="20" xfId="0" applyFont="1" applyBorder="1" applyAlignment="1" applyProtection="1">
      <alignment horizontal="center" vertical="center" wrapText="1"/>
    </xf>
    <xf numFmtId="0" fontId="17" fillId="0" borderId="23" xfId="0" applyFont="1" applyBorder="1" applyAlignment="1" applyProtection="1">
      <alignment horizontal="center" vertical="center" wrapText="1"/>
    </xf>
    <xf numFmtId="0" fontId="14" fillId="4" borderId="20" xfId="0" applyNumberFormat="1" applyFont="1" applyFill="1" applyBorder="1" applyAlignment="1" applyProtection="1">
      <alignment horizontal="center" vertical="center" wrapText="1"/>
    </xf>
    <xf numFmtId="0" fontId="14" fillId="4" borderId="23" xfId="0" applyNumberFormat="1" applyFont="1" applyFill="1" applyBorder="1" applyAlignment="1" applyProtection="1">
      <alignment horizontal="center" vertical="center" wrapText="1"/>
    </xf>
    <xf numFmtId="0" fontId="2" fillId="0" borderId="17" xfId="0" applyFont="1" applyBorder="1" applyAlignment="1" applyProtection="1">
      <alignment horizontal="left" vertical="top"/>
      <protection locked="0"/>
    </xf>
    <xf numFmtId="0" fontId="2" fillId="0" borderId="18" xfId="0" applyFont="1" applyBorder="1" applyAlignment="1" applyProtection="1">
      <alignment horizontal="left" vertical="top"/>
      <protection locked="0"/>
    </xf>
    <xf numFmtId="0" fontId="2" fillId="0" borderId="17" xfId="3" applyNumberFormat="1" applyFont="1" applyFill="1" applyBorder="1" applyAlignment="1" applyProtection="1">
      <alignment vertical="top" wrapText="1"/>
      <protection locked="0"/>
    </xf>
    <xf numFmtId="0" fontId="2" fillId="0" borderId="19" xfId="3" applyNumberFormat="1" applyFont="1" applyFill="1" applyBorder="1" applyAlignment="1" applyProtection="1">
      <alignment vertical="top" wrapText="1"/>
      <protection locked="0"/>
    </xf>
    <xf numFmtId="0" fontId="2" fillId="0" borderId="17" xfId="0" applyFont="1" applyFill="1" applyBorder="1" applyAlignment="1" applyProtection="1">
      <alignment horizontal="left" vertical="center" wrapText="1" shrinkToFit="1"/>
      <protection locked="0"/>
    </xf>
    <xf numFmtId="0" fontId="2" fillId="0" borderId="18" xfId="0" applyFont="1" applyFill="1" applyBorder="1" applyAlignment="1" applyProtection="1">
      <alignment horizontal="left" vertical="center" wrapText="1" shrinkToFit="1"/>
      <protection locked="0"/>
    </xf>
    <xf numFmtId="0" fontId="2" fillId="0" borderId="19" xfId="0" applyFont="1" applyFill="1" applyBorder="1" applyAlignment="1" applyProtection="1">
      <alignment horizontal="left" vertical="center" wrapText="1" shrinkToFit="1"/>
      <protection locked="0"/>
    </xf>
    <xf numFmtId="0" fontId="2" fillId="2" borderId="19" xfId="0" applyFont="1" applyFill="1" applyBorder="1" applyAlignment="1" applyProtection="1">
      <alignment horizontal="center" vertical="center" wrapText="1" shrinkToFit="1"/>
    </xf>
    <xf numFmtId="0" fontId="1" fillId="0" borderId="17" xfId="0" applyFont="1" applyFill="1" applyBorder="1" applyAlignment="1" applyProtection="1">
      <alignment horizontal="left" vertical="center" wrapText="1" indent="1" shrinkToFit="1"/>
      <protection locked="0"/>
    </xf>
    <xf numFmtId="0" fontId="1" fillId="0" borderId="18" xfId="0" applyFont="1" applyFill="1" applyBorder="1" applyAlignment="1" applyProtection="1">
      <alignment horizontal="left" vertical="center" wrapText="1" indent="1" shrinkToFit="1"/>
      <protection locked="0"/>
    </xf>
    <xf numFmtId="0" fontId="1" fillId="0" borderId="19" xfId="0" applyFont="1" applyFill="1" applyBorder="1" applyAlignment="1" applyProtection="1">
      <alignment horizontal="left" vertical="center" wrapText="1" indent="1" shrinkToFit="1"/>
      <protection locked="0"/>
    </xf>
    <xf numFmtId="0" fontId="2" fillId="0" borderId="17" xfId="0" applyFont="1" applyFill="1" applyBorder="1" applyAlignment="1" applyProtection="1">
      <alignment horizontal="center" vertical="center" wrapText="1" shrinkToFit="1"/>
      <protection locked="0"/>
    </xf>
    <xf numFmtId="0" fontId="2" fillId="0" borderId="18" xfId="0" applyFont="1" applyFill="1" applyBorder="1" applyAlignment="1" applyProtection="1">
      <alignment horizontal="center" vertical="center" wrapText="1" shrinkToFit="1"/>
      <protection locked="0"/>
    </xf>
    <xf numFmtId="0" fontId="2" fillId="0" borderId="19" xfId="0" applyFont="1" applyFill="1" applyBorder="1" applyAlignment="1" applyProtection="1">
      <alignment horizontal="center" vertical="center" wrapText="1" shrinkToFit="1"/>
      <protection locked="0"/>
    </xf>
    <xf numFmtId="0" fontId="39" fillId="0" borderId="32" xfId="0" applyFont="1" applyBorder="1" applyAlignment="1">
      <alignment horizontal="justify" vertical="center" wrapText="1"/>
    </xf>
    <xf numFmtId="0" fontId="39" fillId="0" borderId="30" xfId="0" applyFont="1" applyBorder="1" applyAlignment="1">
      <alignment horizontal="justify" vertical="center" wrapText="1"/>
    </xf>
    <xf numFmtId="0" fontId="39" fillId="0" borderId="32" xfId="0" applyFont="1" applyBorder="1" applyAlignment="1">
      <alignment horizontal="center" vertical="center" wrapText="1"/>
    </xf>
    <xf numFmtId="0" fontId="39" fillId="0" borderId="30" xfId="0" applyFont="1" applyBorder="1" applyAlignment="1">
      <alignment horizontal="center" vertical="center" wrapText="1"/>
    </xf>
  </cellXfs>
  <cellStyles count="8">
    <cellStyle name="Estilo 1" xfId="4"/>
    <cellStyle name="Estilo 2" xfId="5"/>
    <cellStyle name="Estilo 3" xfId="6"/>
    <cellStyle name="Estilo 4" xfId="7"/>
    <cellStyle name="Hyperlink" xfId="2" builtinId="8"/>
    <cellStyle name="Normal" xfId="0" builtinId="0"/>
    <cellStyle name="Porcentagem" xfId="1" builtinId="5"/>
    <cellStyle name="Separador de milhares"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19463</xdr:colOff>
      <xdr:row>0</xdr:row>
      <xdr:rowOff>0</xdr:rowOff>
    </xdr:from>
    <xdr:to>
      <xdr:col>1</xdr:col>
      <xdr:colOff>1092513</xdr:colOff>
      <xdr:row>0</xdr:row>
      <xdr:rowOff>865698</xdr:rowOff>
    </xdr:to>
    <xdr:pic>
      <xdr:nvPicPr>
        <xdr:cNvPr id="5" name="Imagem 4"/>
        <xdr:cNvPicPr>
          <a:picLocks noChangeAspect="1"/>
        </xdr:cNvPicPr>
      </xdr:nvPicPr>
      <xdr:blipFill rotWithShape="1">
        <a:blip xmlns:r="http://schemas.openxmlformats.org/officeDocument/2006/relationships" r:embed="rId1" cstate="print">
          <a:extLst>
            <a:ext uri="{28A0092B-C50C-407E-A947-70E740481C1C}">
              <a14:useLocalDpi xmlns="" xmlns:a14="http://schemas.microsoft.com/office/drawing/2010/main" val="0"/>
            </a:ext>
          </a:extLst>
        </a:blip>
        <a:srcRect t="12749" r="23273" b="15615"/>
        <a:stretch/>
      </xdr:blipFill>
      <xdr:spPr>
        <a:xfrm>
          <a:off x="19463" y="0"/>
          <a:ext cx="1683771" cy="865698"/>
        </a:xfrm>
        <a:prstGeom prst="rect">
          <a:avLst/>
        </a:prstGeom>
      </xdr:spPr>
    </xdr:pic>
    <xdr:clientData/>
  </xdr:twoCellAnchor>
  <xdr:twoCellAnchor editAs="oneCell">
    <xdr:from>
      <xdr:col>2</xdr:col>
      <xdr:colOff>2059439</xdr:colOff>
      <xdr:row>0</xdr:row>
      <xdr:rowOff>248917</xdr:rowOff>
    </xdr:from>
    <xdr:to>
      <xdr:col>3</xdr:col>
      <xdr:colOff>1476375</xdr:colOff>
      <xdr:row>0</xdr:row>
      <xdr:rowOff>847725</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4354964" y="248917"/>
          <a:ext cx="1693411" cy="598808"/>
        </a:xfrm>
        <a:prstGeom prst="rect">
          <a:avLst/>
        </a:prstGeom>
      </xdr:spPr>
    </xdr:pic>
    <xdr:clientData/>
  </xdr:twoCellAnchor>
  <xdr:oneCellAnchor>
    <xdr:from>
      <xdr:col>0</xdr:col>
      <xdr:colOff>5603</xdr:colOff>
      <xdr:row>4</xdr:row>
      <xdr:rowOff>140073</xdr:rowOff>
    </xdr:from>
    <xdr:ext cx="4857749" cy="285750"/>
    <xdr:sp macro="" textlink="">
      <xdr:nvSpPr>
        <xdr:cNvPr id="2" name="CaixaDeTexto 1"/>
        <xdr:cNvSpPr txBox="1"/>
      </xdr:nvSpPr>
      <xdr:spPr>
        <a:xfrm>
          <a:off x="5603" y="1994647"/>
          <a:ext cx="4857749"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pt-BR" sz="1100"/>
        </a:p>
      </xdr:txBody>
    </xdr:sp>
    <xdr:clientData/>
  </xdr:oneCellAnchor>
  <xdr:oneCellAnchor>
    <xdr:from>
      <xdr:col>3</xdr:col>
      <xdr:colOff>0</xdr:colOff>
      <xdr:row>4</xdr:row>
      <xdr:rowOff>128867</xdr:rowOff>
    </xdr:from>
    <xdr:ext cx="1602441" cy="302559"/>
    <xdr:sp macro="" textlink="">
      <xdr:nvSpPr>
        <xdr:cNvPr id="3" name="CaixaDeTexto 2"/>
        <xdr:cNvSpPr txBox="1"/>
      </xdr:nvSpPr>
      <xdr:spPr>
        <a:xfrm>
          <a:off x="4857750" y="1983441"/>
          <a:ext cx="1602441" cy="302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pt-BR" sz="1100"/>
        </a:p>
      </xdr:txBody>
    </xdr:sp>
    <xdr:clientData/>
  </xdr:oneCellAnchor>
  <xdr:twoCellAnchor editAs="oneCell">
    <xdr:from>
      <xdr:col>2</xdr:col>
      <xdr:colOff>407181</xdr:colOff>
      <xdr:row>0</xdr:row>
      <xdr:rowOff>38100</xdr:rowOff>
    </xdr:from>
    <xdr:to>
      <xdr:col>2</xdr:col>
      <xdr:colOff>1372757</xdr:colOff>
      <xdr:row>1</xdr:row>
      <xdr:rowOff>3822</xdr:rowOff>
    </xdr:to>
    <xdr:pic>
      <xdr:nvPicPr>
        <xdr:cNvPr id="7" name="Imagem 6" descr="Selo Cachaça.png"/>
        <xdr:cNvPicPr>
          <a:picLocks noChangeAspect="1"/>
        </xdr:cNvPicPr>
      </xdr:nvPicPr>
      <xdr:blipFill>
        <a:blip xmlns:r="http://schemas.openxmlformats.org/officeDocument/2006/relationships" r:embed="rId3" cstate="print"/>
        <a:stretch>
          <a:fillRect/>
        </a:stretch>
      </xdr:blipFill>
      <xdr:spPr>
        <a:xfrm>
          <a:off x="2702706" y="38100"/>
          <a:ext cx="965576" cy="956322"/>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eioambiente.mg.gov.b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298"/>
  <sheetViews>
    <sheetView tabSelected="1" showWhiteSpace="0" view="pageBreakPreview" zoomScaleNormal="130" zoomScaleSheetLayoutView="100" workbookViewId="0">
      <selection sqref="A1:D1"/>
    </sheetView>
  </sheetViews>
  <sheetFormatPr defaultColWidth="3.7109375" defaultRowHeight="12.75"/>
  <cols>
    <col min="1" max="1" width="8.5703125" style="64" customWidth="1"/>
    <col min="2" max="2" width="25.85546875" style="23" customWidth="1"/>
    <col min="3" max="3" width="34.140625" style="23" customWidth="1"/>
    <col min="4" max="4" width="22.5703125" style="23" customWidth="1"/>
    <col min="5" max="5" width="9.140625" style="96" hidden="1" customWidth="1"/>
    <col min="6" max="8" width="9.140625" style="101" hidden="1" customWidth="1"/>
    <col min="9" max="9" width="16.85546875" style="102" hidden="1" customWidth="1"/>
    <col min="10" max="15" width="9.140625" style="23" customWidth="1"/>
    <col min="16" max="16384" width="3.7109375" style="23"/>
  </cols>
  <sheetData>
    <row r="1" spans="1:9" ht="78" customHeight="1">
      <c r="A1" s="184"/>
      <c r="B1" s="185"/>
      <c r="C1" s="186"/>
      <c r="D1" s="187"/>
    </row>
    <row r="2" spans="1:9" ht="15.75" customHeight="1">
      <c r="A2" s="242" t="s">
        <v>37</v>
      </c>
      <c r="B2" s="243"/>
      <c r="C2" s="25" t="s">
        <v>43</v>
      </c>
      <c r="D2" s="170" t="s">
        <v>38</v>
      </c>
    </row>
    <row r="3" spans="1:9" ht="21.2" customHeight="1">
      <c r="A3" s="209"/>
      <c r="B3" s="210"/>
      <c r="C3" s="169"/>
      <c r="D3" s="171"/>
    </row>
    <row r="4" spans="1:9" ht="30.75" customHeight="1">
      <c r="A4" s="211" t="s">
        <v>25</v>
      </c>
      <c r="B4" s="212"/>
      <c r="C4" s="212"/>
      <c r="D4" s="213"/>
    </row>
    <row r="5" spans="1:9" ht="33" customHeight="1">
      <c r="A5" s="217" t="s">
        <v>452</v>
      </c>
      <c r="B5" s="218"/>
      <c r="C5" s="218"/>
      <c r="D5" s="172" t="s">
        <v>27</v>
      </c>
    </row>
    <row r="6" spans="1:9" ht="30" customHeight="1">
      <c r="A6" s="214" t="s">
        <v>217</v>
      </c>
      <c r="B6" s="215"/>
      <c r="C6" s="215"/>
      <c r="D6" s="216"/>
    </row>
    <row r="7" spans="1:9" ht="30" customHeight="1">
      <c r="A7" s="217" t="s">
        <v>28</v>
      </c>
      <c r="B7" s="218"/>
      <c r="C7" s="215"/>
      <c r="D7" s="172" t="s">
        <v>288</v>
      </c>
    </row>
    <row r="8" spans="1:9" ht="30" customHeight="1">
      <c r="A8" s="217" t="s">
        <v>22</v>
      </c>
      <c r="B8" s="224"/>
      <c r="C8" s="26" t="s">
        <v>23</v>
      </c>
      <c r="D8" s="173" t="s">
        <v>26</v>
      </c>
    </row>
    <row r="9" spans="1:9" ht="30" customHeight="1">
      <c r="A9" s="217" t="s">
        <v>24</v>
      </c>
      <c r="B9" s="218"/>
      <c r="C9" s="218"/>
      <c r="D9" s="224"/>
    </row>
    <row r="10" spans="1:9" ht="58.5" customHeight="1">
      <c r="A10" s="214" t="s">
        <v>29</v>
      </c>
      <c r="B10" s="215"/>
      <c r="C10" s="215"/>
      <c r="D10" s="216"/>
    </row>
    <row r="11" spans="1:9" ht="30" customHeight="1">
      <c r="A11" s="225" t="s">
        <v>220</v>
      </c>
      <c r="B11" s="226"/>
      <c r="C11" s="226"/>
      <c r="D11" s="227"/>
    </row>
    <row r="12" spans="1:9" ht="30.75" customHeight="1">
      <c r="A12" s="234" t="s">
        <v>221</v>
      </c>
      <c r="B12" s="235"/>
      <c r="C12" s="32" t="s">
        <v>216</v>
      </c>
      <c r="D12" s="84" t="s">
        <v>218</v>
      </c>
    </row>
    <row r="13" spans="1:9" ht="38.25" customHeight="1">
      <c r="A13" s="28"/>
      <c r="B13" s="29" t="s">
        <v>207</v>
      </c>
      <c r="C13" s="228" t="s">
        <v>293</v>
      </c>
      <c r="D13" s="231">
        <f>G292/100</f>
        <v>1</v>
      </c>
      <c r="E13" s="97"/>
      <c r="F13" s="101" t="s">
        <v>237</v>
      </c>
    </row>
    <row r="14" spans="1:9" ht="38.25" customHeight="1">
      <c r="A14" s="30"/>
      <c r="B14" s="29" t="s">
        <v>208</v>
      </c>
      <c r="C14" s="229"/>
      <c r="D14" s="232"/>
      <c r="F14" s="219">
        <f>SUM(F28,F37,F55,F57,F65,F80,F93,F100,F105,F107,F109,F111,F113,F115,F119,F133,F146,F156,F163,F174,F176,F186,F188,F191,F195,F199,F210,F212,F216,F220,F229,F232,F234,F236,F239,F243,F245,F247,F249,F277,F285)</f>
        <v>41</v>
      </c>
      <c r="G14" s="219"/>
      <c r="H14" s="219"/>
      <c r="I14" s="219"/>
    </row>
    <row r="15" spans="1:9" ht="46.5" customHeight="1">
      <c r="A15" s="53"/>
      <c r="B15" s="31" t="s">
        <v>209</v>
      </c>
      <c r="C15" s="230"/>
      <c r="D15" s="233"/>
    </row>
    <row r="16" spans="1:9" ht="27.75" customHeight="1">
      <c r="A16" s="236" t="s">
        <v>219</v>
      </c>
      <c r="B16" s="237"/>
      <c r="C16" s="238" t="str">
        <f>IF(F14&lt;41,"HÁ ITENS OBRIGATÓRIOS NÃO CUMPRIDOS!","ITENS OBRIGATÓRIOS CUMPRIDOS")</f>
        <v>ITENS OBRIGATÓRIOS CUMPRIDOS</v>
      </c>
      <c r="D16" s="239"/>
    </row>
    <row r="17" spans="1:8" ht="36.200000000000003" customHeight="1">
      <c r="A17" s="220" t="s">
        <v>30</v>
      </c>
      <c r="B17" s="220"/>
      <c r="C17" s="27" t="s">
        <v>291</v>
      </c>
      <c r="D17" s="85" t="s">
        <v>292</v>
      </c>
    </row>
    <row r="18" spans="1:8" ht="36.200000000000003" customHeight="1">
      <c r="A18" s="220" t="s">
        <v>31</v>
      </c>
      <c r="B18" s="220"/>
      <c r="C18" s="27" t="s">
        <v>291</v>
      </c>
      <c r="D18" s="83" t="s">
        <v>292</v>
      </c>
    </row>
    <row r="19" spans="1:8" ht="36.200000000000003" customHeight="1">
      <c r="A19" s="240" t="s">
        <v>39</v>
      </c>
      <c r="B19" s="241"/>
      <c r="C19" s="52" t="s">
        <v>294</v>
      </c>
      <c r="D19" s="83" t="s">
        <v>292</v>
      </c>
    </row>
    <row r="20" spans="1:8" ht="29.25" customHeight="1">
      <c r="A20" s="221" t="s">
        <v>32</v>
      </c>
      <c r="B20" s="222"/>
      <c r="C20" s="222"/>
      <c r="D20" s="223"/>
    </row>
    <row r="21" spans="1:8" ht="83.85" customHeight="1">
      <c r="A21" s="194"/>
      <c r="B21" s="195"/>
      <c r="C21" s="195"/>
      <c r="D21" s="196"/>
    </row>
    <row r="22" spans="1:8" ht="29.25" customHeight="1">
      <c r="A22" s="197" t="s">
        <v>41</v>
      </c>
      <c r="B22" s="198"/>
      <c r="C22" s="198"/>
      <c r="D22" s="199"/>
    </row>
    <row r="23" spans="1:8" ht="83.85" customHeight="1">
      <c r="A23" s="200"/>
      <c r="B23" s="201"/>
      <c r="C23" s="201"/>
      <c r="D23" s="202"/>
    </row>
    <row r="24" spans="1:8" ht="30" customHeight="1">
      <c r="A24" s="203" t="s">
        <v>451</v>
      </c>
      <c r="B24" s="204"/>
      <c r="C24" s="204"/>
      <c r="D24" s="205"/>
    </row>
    <row r="25" spans="1:8" ht="27.75" customHeight="1">
      <c r="A25" s="206" t="s">
        <v>215</v>
      </c>
      <c r="B25" s="207"/>
      <c r="C25" s="207"/>
      <c r="D25" s="208"/>
    </row>
    <row r="26" spans="1:8" ht="31.5" customHeight="1">
      <c r="A26" s="33" t="s">
        <v>33</v>
      </c>
      <c r="B26" s="34" t="s">
        <v>0</v>
      </c>
      <c r="C26" s="33" t="s">
        <v>34</v>
      </c>
      <c r="D26" s="86" t="s">
        <v>35</v>
      </c>
    </row>
    <row r="27" spans="1:8" ht="25.5" customHeight="1">
      <c r="A27" s="35" t="s">
        <v>44</v>
      </c>
      <c r="B27" s="188" t="s">
        <v>45</v>
      </c>
      <c r="C27" s="189"/>
      <c r="D27" s="70"/>
    </row>
    <row r="28" spans="1:8" ht="154.5" customHeight="1">
      <c r="A28" s="54" t="s">
        <v>46</v>
      </c>
      <c r="B28" s="36" t="s">
        <v>47</v>
      </c>
      <c r="C28" s="37" t="s">
        <v>48</v>
      </c>
      <c r="D28" s="87">
        <v>1</v>
      </c>
      <c r="F28" s="101">
        <f>D28</f>
        <v>1</v>
      </c>
      <c r="G28" s="101">
        <v>3</v>
      </c>
      <c r="H28" s="101">
        <f>F28*G28</f>
        <v>3</v>
      </c>
    </row>
    <row r="29" spans="1:8" ht="47.25" customHeight="1">
      <c r="A29" s="113" t="s">
        <v>36</v>
      </c>
      <c r="B29" s="174"/>
      <c r="C29" s="175"/>
      <c r="D29" s="112">
        <f>D28</f>
        <v>1</v>
      </c>
    </row>
    <row r="30" spans="1:8" ht="76.5" customHeight="1">
      <c r="A30" s="55" t="s">
        <v>49</v>
      </c>
      <c r="B30" s="38" t="s">
        <v>50</v>
      </c>
      <c r="C30" s="38" t="s">
        <v>51</v>
      </c>
      <c r="D30" s="87">
        <v>1</v>
      </c>
      <c r="F30" s="101">
        <f>D30</f>
        <v>1</v>
      </c>
      <c r="G30" s="101">
        <v>2</v>
      </c>
      <c r="H30" s="101">
        <f>F30*G30</f>
        <v>2</v>
      </c>
    </row>
    <row r="31" spans="1:8" ht="47.25" customHeight="1">
      <c r="A31" s="113" t="s">
        <v>36</v>
      </c>
      <c r="B31" s="174"/>
      <c r="C31" s="175"/>
      <c r="D31" s="112">
        <f>D30</f>
        <v>1</v>
      </c>
    </row>
    <row r="32" spans="1:8" ht="25.5" customHeight="1">
      <c r="A32" s="35" t="s">
        <v>52</v>
      </c>
      <c r="B32" s="188" t="s">
        <v>53</v>
      </c>
      <c r="C32" s="189"/>
      <c r="D32" s="70"/>
    </row>
    <row r="33" spans="1:8" ht="70.5" customHeight="1">
      <c r="A33" s="56" t="s">
        <v>54</v>
      </c>
      <c r="B33" s="36" t="s">
        <v>55</v>
      </c>
      <c r="C33" s="36" t="s">
        <v>56</v>
      </c>
      <c r="D33" s="87">
        <v>1</v>
      </c>
      <c r="F33" s="101">
        <f>D33</f>
        <v>1</v>
      </c>
      <c r="G33" s="101">
        <v>2</v>
      </c>
      <c r="H33" s="101">
        <f>F33*G33</f>
        <v>2</v>
      </c>
    </row>
    <row r="34" spans="1:8" ht="47.25" customHeight="1">
      <c r="A34" s="113" t="s">
        <v>36</v>
      </c>
      <c r="B34" s="174"/>
      <c r="C34" s="175"/>
      <c r="D34" s="112">
        <f>D33</f>
        <v>1</v>
      </c>
    </row>
    <row r="35" spans="1:8" ht="39.75" customHeight="1">
      <c r="A35" s="55" t="s">
        <v>57</v>
      </c>
      <c r="B35" s="38" t="s">
        <v>58</v>
      </c>
      <c r="C35" s="38" t="s">
        <v>59</v>
      </c>
      <c r="D35" s="87">
        <v>1</v>
      </c>
      <c r="F35" s="101">
        <f>D35</f>
        <v>1</v>
      </c>
      <c r="G35" s="101">
        <v>2</v>
      </c>
      <c r="H35" s="101">
        <f>F35*G35</f>
        <v>2</v>
      </c>
    </row>
    <row r="36" spans="1:8" ht="47.25" customHeight="1">
      <c r="A36" s="113" t="s">
        <v>36</v>
      </c>
      <c r="B36" s="174"/>
      <c r="C36" s="175"/>
      <c r="D36" s="112">
        <f>D35</f>
        <v>1</v>
      </c>
    </row>
    <row r="37" spans="1:8" ht="85.5" customHeight="1">
      <c r="A37" s="57" t="s">
        <v>60</v>
      </c>
      <c r="B37" s="38" t="s">
        <v>61</v>
      </c>
      <c r="C37" s="38" t="s">
        <v>214</v>
      </c>
      <c r="D37" s="87">
        <v>1</v>
      </c>
      <c r="F37" s="101">
        <f>D37</f>
        <v>1</v>
      </c>
      <c r="G37" s="101">
        <v>3</v>
      </c>
      <c r="H37" s="101">
        <f>F37*G37</f>
        <v>3</v>
      </c>
    </row>
    <row r="38" spans="1:8" ht="47.25" customHeight="1">
      <c r="A38" s="113" t="s">
        <v>36</v>
      </c>
      <c r="B38" s="174"/>
      <c r="C38" s="175"/>
      <c r="D38" s="112">
        <f>D37</f>
        <v>1</v>
      </c>
    </row>
    <row r="39" spans="1:8" ht="25.5" customHeight="1">
      <c r="A39" s="39" t="s">
        <v>62</v>
      </c>
      <c r="B39" s="188" t="s">
        <v>63</v>
      </c>
      <c r="C39" s="189"/>
      <c r="D39" s="89"/>
    </row>
    <row r="40" spans="1:8" ht="25.5" customHeight="1">
      <c r="A40" s="40" t="s">
        <v>64</v>
      </c>
      <c r="B40" s="188" t="s">
        <v>65</v>
      </c>
      <c r="C40" s="189"/>
      <c r="D40" s="70"/>
    </row>
    <row r="41" spans="1:8" ht="90.75" customHeight="1">
      <c r="A41" s="56" t="s">
        <v>66</v>
      </c>
      <c r="B41" s="41" t="s">
        <v>67</v>
      </c>
      <c r="C41" s="67" t="s">
        <v>308</v>
      </c>
      <c r="D41" s="87">
        <v>1</v>
      </c>
      <c r="F41" s="101">
        <f>D41</f>
        <v>1</v>
      </c>
      <c r="G41" s="101">
        <v>2</v>
      </c>
      <c r="H41" s="101">
        <f>F41*G41</f>
        <v>2</v>
      </c>
    </row>
    <row r="42" spans="1:8" ht="47.25" customHeight="1">
      <c r="A42" s="113" t="s">
        <v>36</v>
      </c>
      <c r="B42" s="174"/>
      <c r="C42" s="175"/>
      <c r="D42" s="112">
        <f>D41</f>
        <v>1</v>
      </c>
    </row>
    <row r="43" spans="1:8" ht="112.5" customHeight="1">
      <c r="A43" s="58" t="s">
        <v>68</v>
      </c>
      <c r="B43" s="42" t="s">
        <v>69</v>
      </c>
      <c r="C43" s="67" t="s">
        <v>227</v>
      </c>
      <c r="D43" s="87">
        <v>1</v>
      </c>
      <c r="F43" s="101">
        <f>D43</f>
        <v>1</v>
      </c>
      <c r="G43" s="101">
        <v>1</v>
      </c>
      <c r="H43" s="101">
        <f>F43*G43</f>
        <v>1</v>
      </c>
    </row>
    <row r="44" spans="1:8" ht="47.25" customHeight="1">
      <c r="A44" s="113" t="s">
        <v>36</v>
      </c>
      <c r="B44" s="174"/>
      <c r="C44" s="175"/>
      <c r="D44" s="112">
        <f>D43</f>
        <v>1</v>
      </c>
    </row>
    <row r="45" spans="1:8" ht="47.25" customHeight="1">
      <c r="A45" s="58" t="s">
        <v>70</v>
      </c>
      <c r="B45" s="42" t="s">
        <v>71</v>
      </c>
      <c r="C45" s="42" t="s">
        <v>72</v>
      </c>
      <c r="D45" s="87">
        <v>1</v>
      </c>
      <c r="F45" s="101">
        <f>D45</f>
        <v>1</v>
      </c>
      <c r="G45" s="101">
        <v>1</v>
      </c>
      <c r="H45" s="101">
        <f>F45*G45</f>
        <v>1</v>
      </c>
    </row>
    <row r="46" spans="1:8" ht="47.25" customHeight="1">
      <c r="A46" s="113" t="s">
        <v>36</v>
      </c>
      <c r="B46" s="174"/>
      <c r="C46" s="175"/>
      <c r="D46" s="112">
        <f>D45</f>
        <v>1</v>
      </c>
    </row>
    <row r="47" spans="1:8" ht="26.25" customHeight="1">
      <c r="A47" s="40" t="s">
        <v>73</v>
      </c>
      <c r="B47" s="188" t="s">
        <v>74</v>
      </c>
      <c r="C47" s="189"/>
      <c r="D47" s="70"/>
    </row>
    <row r="48" spans="1:8" ht="54.75" customHeight="1">
      <c r="A48" s="56" t="s">
        <v>75</v>
      </c>
      <c r="B48" s="36" t="s">
        <v>76</v>
      </c>
      <c r="C48" s="36" t="s">
        <v>77</v>
      </c>
      <c r="D48" s="87">
        <v>1</v>
      </c>
      <c r="F48" s="101">
        <f>D48</f>
        <v>1</v>
      </c>
      <c r="G48" s="101">
        <v>2</v>
      </c>
      <c r="H48" s="101">
        <f>F48*G48</f>
        <v>2</v>
      </c>
    </row>
    <row r="49" spans="1:8" ht="47.25" customHeight="1">
      <c r="A49" s="113" t="s">
        <v>36</v>
      </c>
      <c r="B49" s="174"/>
      <c r="C49" s="175"/>
      <c r="D49" s="112">
        <f>D48</f>
        <v>1</v>
      </c>
    </row>
    <row r="50" spans="1:8" ht="54.75" customHeight="1">
      <c r="A50" s="55" t="s">
        <v>78</v>
      </c>
      <c r="B50" s="38" t="s">
        <v>79</v>
      </c>
      <c r="C50" s="38" t="s">
        <v>80</v>
      </c>
      <c r="D50" s="87">
        <v>1</v>
      </c>
      <c r="F50" s="101">
        <f>D50</f>
        <v>1</v>
      </c>
      <c r="G50" s="101">
        <v>2</v>
      </c>
      <c r="H50" s="101">
        <f>F50*G50</f>
        <v>2</v>
      </c>
    </row>
    <row r="51" spans="1:8" ht="47.25" customHeight="1">
      <c r="A51" s="113" t="s">
        <v>36</v>
      </c>
      <c r="B51" s="174"/>
      <c r="C51" s="175"/>
      <c r="D51" s="112">
        <f>D50</f>
        <v>1</v>
      </c>
    </row>
    <row r="52" spans="1:8" ht="69" customHeight="1">
      <c r="A52" s="55" t="s">
        <v>81</v>
      </c>
      <c r="B52" s="38" t="s">
        <v>82</v>
      </c>
      <c r="C52" s="38" t="s">
        <v>83</v>
      </c>
      <c r="D52" s="87">
        <v>1</v>
      </c>
      <c r="F52" s="101">
        <f>D52</f>
        <v>1</v>
      </c>
      <c r="G52" s="101">
        <v>2</v>
      </c>
      <c r="H52" s="101">
        <f>F52*G52</f>
        <v>2</v>
      </c>
    </row>
    <row r="53" spans="1:8" ht="47.25" customHeight="1">
      <c r="A53" s="113" t="s">
        <v>36</v>
      </c>
      <c r="B53" s="174"/>
      <c r="C53" s="175"/>
      <c r="D53" s="112">
        <f>D52</f>
        <v>1</v>
      </c>
    </row>
    <row r="54" spans="1:8" ht="24.75" customHeight="1">
      <c r="A54" s="24" t="s">
        <v>84</v>
      </c>
      <c r="B54" s="192" t="s">
        <v>85</v>
      </c>
      <c r="C54" s="193"/>
      <c r="D54" s="72"/>
    </row>
    <row r="55" spans="1:8" ht="96" customHeight="1">
      <c r="A55" s="54" t="s">
        <v>86</v>
      </c>
      <c r="B55" s="43" t="s">
        <v>87</v>
      </c>
      <c r="C55" s="43" t="s">
        <v>290</v>
      </c>
      <c r="D55" s="87">
        <v>1</v>
      </c>
      <c r="F55" s="101">
        <f>D55</f>
        <v>1</v>
      </c>
      <c r="G55" s="101">
        <v>3</v>
      </c>
      <c r="H55" s="101">
        <f>F55*G55</f>
        <v>3</v>
      </c>
    </row>
    <row r="56" spans="1:8" ht="47.25" customHeight="1">
      <c r="A56" s="113" t="s">
        <v>36</v>
      </c>
      <c r="B56" s="174"/>
      <c r="C56" s="175"/>
      <c r="D56" s="112">
        <f>D55</f>
        <v>1</v>
      </c>
    </row>
    <row r="57" spans="1:8" ht="50.25" customHeight="1">
      <c r="A57" s="59" t="s">
        <v>88</v>
      </c>
      <c r="B57" s="38" t="s">
        <v>89</v>
      </c>
      <c r="C57" s="38" t="s">
        <v>90</v>
      </c>
      <c r="D57" s="87">
        <v>1</v>
      </c>
      <c r="F57" s="101">
        <f>D57</f>
        <v>1</v>
      </c>
      <c r="G57" s="101">
        <v>3</v>
      </c>
      <c r="H57" s="101">
        <f>F57*G57</f>
        <v>3</v>
      </c>
    </row>
    <row r="58" spans="1:8" ht="47.25" customHeight="1">
      <c r="A58" s="113" t="s">
        <v>36</v>
      </c>
      <c r="B58" s="174"/>
      <c r="C58" s="175"/>
      <c r="D58" s="112">
        <f>D57</f>
        <v>1</v>
      </c>
    </row>
    <row r="59" spans="1:8" ht="51.75" customHeight="1">
      <c r="A59" s="55" t="s">
        <v>91</v>
      </c>
      <c r="B59" s="38" t="s">
        <v>92</v>
      </c>
      <c r="C59" s="38" t="s">
        <v>93</v>
      </c>
      <c r="D59" s="87">
        <v>1</v>
      </c>
      <c r="F59" s="101">
        <f>D59</f>
        <v>1</v>
      </c>
      <c r="G59" s="101">
        <v>2</v>
      </c>
      <c r="H59" s="101">
        <f>F59*G59</f>
        <v>2</v>
      </c>
    </row>
    <row r="60" spans="1:8" ht="47.25" customHeight="1">
      <c r="A60" s="113" t="s">
        <v>36</v>
      </c>
      <c r="B60" s="174"/>
      <c r="C60" s="175"/>
      <c r="D60" s="112">
        <f>D59</f>
        <v>1</v>
      </c>
    </row>
    <row r="61" spans="1:8" ht="97.5" customHeight="1">
      <c r="A61" s="58" t="s">
        <v>94</v>
      </c>
      <c r="B61" s="42" t="s">
        <v>95</v>
      </c>
      <c r="C61" s="42" t="s">
        <v>96</v>
      </c>
      <c r="D61" s="87">
        <v>1</v>
      </c>
      <c r="F61" s="101">
        <f>D61</f>
        <v>1</v>
      </c>
      <c r="G61" s="101">
        <v>1</v>
      </c>
      <c r="H61" s="101">
        <f>F61*G61</f>
        <v>1</v>
      </c>
    </row>
    <row r="62" spans="1:8" ht="47.25" customHeight="1">
      <c r="A62" s="113" t="s">
        <v>36</v>
      </c>
      <c r="B62" s="174"/>
      <c r="C62" s="175"/>
      <c r="D62" s="112">
        <f>D61</f>
        <v>1</v>
      </c>
    </row>
    <row r="63" spans="1:8" ht="109.5" customHeight="1">
      <c r="A63" s="55" t="s">
        <v>97</v>
      </c>
      <c r="B63" s="42" t="s">
        <v>98</v>
      </c>
      <c r="C63" s="38" t="s">
        <v>228</v>
      </c>
      <c r="D63" s="87">
        <v>1</v>
      </c>
      <c r="F63" s="101">
        <f>D63</f>
        <v>1</v>
      </c>
      <c r="G63" s="101">
        <v>2</v>
      </c>
      <c r="H63" s="101">
        <f>F63*G63</f>
        <v>2</v>
      </c>
    </row>
    <row r="64" spans="1:8" ht="47.25" customHeight="1">
      <c r="A64" s="113" t="s">
        <v>36</v>
      </c>
      <c r="B64" s="174"/>
      <c r="C64" s="175"/>
      <c r="D64" s="112">
        <f>D63</f>
        <v>1</v>
      </c>
    </row>
    <row r="65" spans="1:8" ht="107.25" customHeight="1">
      <c r="A65" s="57" t="s">
        <v>99</v>
      </c>
      <c r="B65" s="42" t="s">
        <v>100</v>
      </c>
      <c r="C65" s="38" t="s">
        <v>229</v>
      </c>
      <c r="D65" s="87">
        <v>1</v>
      </c>
      <c r="F65" s="101">
        <f>D65</f>
        <v>1</v>
      </c>
      <c r="G65" s="101">
        <v>3</v>
      </c>
      <c r="H65" s="101">
        <f>F65*G65</f>
        <v>3</v>
      </c>
    </row>
    <row r="66" spans="1:8" ht="47.25" customHeight="1">
      <c r="A66" s="113" t="s">
        <v>36</v>
      </c>
      <c r="B66" s="174"/>
      <c r="C66" s="175"/>
      <c r="D66" s="112">
        <f>D65</f>
        <v>1</v>
      </c>
    </row>
    <row r="67" spans="1:8" ht="108.75" customHeight="1">
      <c r="A67" s="55" t="s">
        <v>101</v>
      </c>
      <c r="B67" s="42" t="s">
        <v>102</v>
      </c>
      <c r="C67" s="42" t="s">
        <v>289</v>
      </c>
      <c r="D67" s="87">
        <v>1</v>
      </c>
      <c r="F67" s="101">
        <f>D67</f>
        <v>1</v>
      </c>
      <c r="G67" s="101">
        <v>2</v>
      </c>
      <c r="H67" s="101">
        <f>F67*G67</f>
        <v>2</v>
      </c>
    </row>
    <row r="68" spans="1:8" ht="47.25" customHeight="1">
      <c r="A68" s="113" t="s">
        <v>36</v>
      </c>
      <c r="B68" s="174"/>
      <c r="C68" s="175"/>
      <c r="D68" s="112">
        <f>D67</f>
        <v>1</v>
      </c>
    </row>
    <row r="69" spans="1:8" ht="66" customHeight="1">
      <c r="A69" s="58" t="s">
        <v>103</v>
      </c>
      <c r="B69" s="42" t="s">
        <v>104</v>
      </c>
      <c r="C69" s="38" t="s">
        <v>105</v>
      </c>
      <c r="D69" s="87">
        <v>1</v>
      </c>
      <c r="F69" s="101">
        <f>D69</f>
        <v>1</v>
      </c>
      <c r="G69" s="101">
        <v>1</v>
      </c>
      <c r="H69" s="101">
        <f>F69*G69</f>
        <v>1</v>
      </c>
    </row>
    <row r="70" spans="1:8" ht="47.25" customHeight="1">
      <c r="A70" s="113" t="s">
        <v>36</v>
      </c>
      <c r="B70" s="174"/>
      <c r="C70" s="175"/>
      <c r="D70" s="112">
        <f>D69</f>
        <v>1</v>
      </c>
    </row>
    <row r="71" spans="1:8" ht="63.75" customHeight="1">
      <c r="A71" s="58" t="s">
        <v>106</v>
      </c>
      <c r="B71" s="42" t="s">
        <v>107</v>
      </c>
      <c r="C71" s="42" t="s">
        <v>108</v>
      </c>
      <c r="D71" s="87">
        <v>1</v>
      </c>
      <c r="F71" s="101">
        <f>D71</f>
        <v>1</v>
      </c>
      <c r="G71" s="101">
        <v>1</v>
      </c>
      <c r="H71" s="101">
        <f>F71*G71</f>
        <v>1</v>
      </c>
    </row>
    <row r="72" spans="1:8" ht="47.25" customHeight="1">
      <c r="A72" s="113" t="s">
        <v>36</v>
      </c>
      <c r="B72" s="174"/>
      <c r="C72" s="175"/>
      <c r="D72" s="112">
        <f>D71</f>
        <v>1</v>
      </c>
    </row>
    <row r="73" spans="1:8" ht="85.5" customHeight="1">
      <c r="A73" s="60" t="s">
        <v>109</v>
      </c>
      <c r="B73" s="42" t="s">
        <v>110</v>
      </c>
      <c r="C73" s="42" t="s">
        <v>111</v>
      </c>
      <c r="D73" s="87">
        <v>1</v>
      </c>
      <c r="F73" s="101">
        <f>D73</f>
        <v>1</v>
      </c>
      <c r="G73" s="101">
        <v>2</v>
      </c>
      <c r="H73" s="101">
        <f>F73*G73</f>
        <v>2</v>
      </c>
    </row>
    <row r="74" spans="1:8" ht="47.25" customHeight="1">
      <c r="A74" s="113" t="s">
        <v>36</v>
      </c>
      <c r="B74" s="174"/>
      <c r="C74" s="175"/>
      <c r="D74" s="112">
        <f>D73</f>
        <v>1</v>
      </c>
    </row>
    <row r="75" spans="1:8" ht="52.5" customHeight="1">
      <c r="A75" s="55" t="s">
        <v>112</v>
      </c>
      <c r="B75" s="38" t="s">
        <v>113</v>
      </c>
      <c r="C75" s="38" t="s">
        <v>114</v>
      </c>
      <c r="D75" s="87">
        <v>1</v>
      </c>
      <c r="F75" s="101">
        <f>D75</f>
        <v>1</v>
      </c>
      <c r="G75" s="101">
        <v>2</v>
      </c>
      <c r="H75" s="101">
        <f>F75*G75</f>
        <v>2</v>
      </c>
    </row>
    <row r="76" spans="1:8" ht="47.25" customHeight="1">
      <c r="A76" s="113" t="s">
        <v>36</v>
      </c>
      <c r="B76" s="174"/>
      <c r="C76" s="175"/>
      <c r="D76" s="112">
        <v>0</v>
      </c>
    </row>
    <row r="77" spans="1:8" ht="50.25" customHeight="1">
      <c r="A77" s="58" t="s">
        <v>115</v>
      </c>
      <c r="B77" s="38" t="s">
        <v>116</v>
      </c>
      <c r="C77" s="38" t="s">
        <v>117</v>
      </c>
      <c r="D77" s="87">
        <v>1</v>
      </c>
      <c r="F77" s="101">
        <f>D77</f>
        <v>1</v>
      </c>
      <c r="G77" s="101">
        <v>1</v>
      </c>
      <c r="H77" s="101">
        <f>F77*G77</f>
        <v>1</v>
      </c>
    </row>
    <row r="78" spans="1:8" ht="47.25" customHeight="1">
      <c r="A78" s="113" t="s">
        <v>36</v>
      </c>
      <c r="B78" s="174"/>
      <c r="C78" s="175"/>
      <c r="D78" s="112">
        <f>D77</f>
        <v>1</v>
      </c>
    </row>
    <row r="79" spans="1:8" ht="27" customHeight="1">
      <c r="A79" s="40" t="s">
        <v>118</v>
      </c>
      <c r="B79" s="188" t="s">
        <v>211</v>
      </c>
      <c r="C79" s="189"/>
      <c r="D79" s="70"/>
    </row>
    <row r="80" spans="1:8" ht="75.75" customHeight="1">
      <c r="A80" s="54" t="s">
        <v>119</v>
      </c>
      <c r="B80" s="43" t="s">
        <v>120</v>
      </c>
      <c r="C80" s="43" t="s">
        <v>121</v>
      </c>
      <c r="D80" s="87">
        <v>1</v>
      </c>
      <c r="F80" s="101">
        <f>D80</f>
        <v>1</v>
      </c>
      <c r="G80" s="101">
        <v>3</v>
      </c>
      <c r="H80" s="101">
        <f>F80*G80</f>
        <v>3</v>
      </c>
    </row>
    <row r="81" spans="1:8" ht="47.25" customHeight="1">
      <c r="A81" s="113" t="s">
        <v>36</v>
      </c>
      <c r="B81" s="174"/>
      <c r="C81" s="175"/>
      <c r="D81" s="112">
        <f>D80</f>
        <v>1</v>
      </c>
    </row>
    <row r="82" spans="1:8" ht="48.75" customHeight="1">
      <c r="A82" s="55" t="s">
        <v>122</v>
      </c>
      <c r="B82" s="42" t="s">
        <v>123</v>
      </c>
      <c r="C82" s="42" t="s">
        <v>124</v>
      </c>
      <c r="D82" s="87">
        <v>1</v>
      </c>
      <c r="F82" s="101">
        <f>D82</f>
        <v>1</v>
      </c>
      <c r="G82" s="101">
        <v>2</v>
      </c>
      <c r="H82" s="101">
        <f>F82*G82</f>
        <v>2</v>
      </c>
    </row>
    <row r="83" spans="1:8" ht="47.25" customHeight="1">
      <c r="A83" s="113" t="s">
        <v>36</v>
      </c>
      <c r="B83" s="174"/>
      <c r="C83" s="175"/>
      <c r="D83" s="112">
        <f>D82</f>
        <v>1</v>
      </c>
    </row>
    <row r="84" spans="1:8" ht="43.5" customHeight="1">
      <c r="A84" s="55" t="s">
        <v>125</v>
      </c>
      <c r="B84" s="42" t="s">
        <v>126</v>
      </c>
      <c r="C84" s="42" t="s">
        <v>127</v>
      </c>
      <c r="D84" s="87">
        <v>1</v>
      </c>
      <c r="F84" s="101">
        <f>D84</f>
        <v>1</v>
      </c>
      <c r="G84" s="101">
        <v>2</v>
      </c>
      <c r="H84" s="101">
        <f>F84*G84</f>
        <v>2</v>
      </c>
    </row>
    <row r="85" spans="1:8" ht="47.25" customHeight="1">
      <c r="A85" s="113" t="s">
        <v>36</v>
      </c>
      <c r="B85" s="174"/>
      <c r="C85" s="175"/>
      <c r="D85" s="112">
        <f>D84</f>
        <v>1</v>
      </c>
    </row>
    <row r="86" spans="1:8" ht="49.5" customHeight="1">
      <c r="A86" s="58" t="s">
        <v>128</v>
      </c>
      <c r="B86" s="42" t="s">
        <v>129</v>
      </c>
      <c r="C86" s="42" t="s">
        <v>130</v>
      </c>
      <c r="D86" s="87">
        <v>1</v>
      </c>
      <c r="F86" s="101">
        <f>D86</f>
        <v>1</v>
      </c>
      <c r="G86" s="101">
        <v>1</v>
      </c>
      <c r="H86" s="101">
        <f>F86*G86</f>
        <v>1</v>
      </c>
    </row>
    <row r="87" spans="1:8" ht="47.25" customHeight="1">
      <c r="A87" s="113" t="s">
        <v>36</v>
      </c>
      <c r="B87" s="174"/>
      <c r="C87" s="175"/>
      <c r="D87" s="112">
        <f>D86</f>
        <v>1</v>
      </c>
    </row>
    <row r="88" spans="1:8" ht="36.75" customHeight="1">
      <c r="A88" s="58" t="s">
        <v>131</v>
      </c>
      <c r="B88" s="44" t="s">
        <v>132</v>
      </c>
      <c r="C88" s="42" t="s">
        <v>133</v>
      </c>
      <c r="D88" s="87">
        <v>1</v>
      </c>
      <c r="F88" s="101">
        <f>D88</f>
        <v>1</v>
      </c>
      <c r="G88" s="101">
        <v>1</v>
      </c>
      <c r="H88" s="101">
        <f>F88*G88</f>
        <v>1</v>
      </c>
    </row>
    <row r="89" spans="1:8" ht="47.25" customHeight="1">
      <c r="A89" s="113" t="s">
        <v>36</v>
      </c>
      <c r="B89" s="174"/>
      <c r="C89" s="175"/>
      <c r="D89" s="112">
        <f>D88</f>
        <v>1</v>
      </c>
    </row>
    <row r="90" spans="1:8" ht="96.75" customHeight="1">
      <c r="A90" s="58" t="s">
        <v>134</v>
      </c>
      <c r="B90" s="42" t="s">
        <v>135</v>
      </c>
      <c r="C90" s="38" t="s">
        <v>230</v>
      </c>
      <c r="D90" s="87">
        <v>1</v>
      </c>
      <c r="F90" s="101">
        <f>D90</f>
        <v>1</v>
      </c>
      <c r="G90" s="101">
        <v>1</v>
      </c>
      <c r="H90" s="101">
        <f>F90*G90</f>
        <v>1</v>
      </c>
    </row>
    <row r="91" spans="1:8" ht="47.25" customHeight="1">
      <c r="A91" s="113" t="s">
        <v>36</v>
      </c>
      <c r="B91" s="174"/>
      <c r="C91" s="175"/>
      <c r="D91" s="112">
        <f>D90</f>
        <v>1</v>
      </c>
    </row>
    <row r="92" spans="1:8" ht="26.25" customHeight="1">
      <c r="A92" s="40" t="s">
        <v>136</v>
      </c>
      <c r="B92" s="188" t="s">
        <v>137</v>
      </c>
      <c r="C92" s="189"/>
      <c r="D92" s="70"/>
    </row>
    <row r="93" spans="1:8" ht="101.25" customHeight="1">
      <c r="A93" s="54" t="s">
        <v>138</v>
      </c>
      <c r="B93" s="43" t="s">
        <v>234</v>
      </c>
      <c r="C93" s="38" t="s">
        <v>231</v>
      </c>
      <c r="D93" s="87">
        <v>1</v>
      </c>
      <c r="F93" s="101">
        <f>D93</f>
        <v>1</v>
      </c>
      <c r="G93" s="101">
        <v>3</v>
      </c>
      <c r="H93" s="101">
        <f>F93*G93</f>
        <v>3</v>
      </c>
    </row>
    <row r="94" spans="1:8" ht="47.25" customHeight="1">
      <c r="A94" s="113" t="s">
        <v>36</v>
      </c>
      <c r="B94" s="174"/>
      <c r="C94" s="175"/>
      <c r="D94" s="112">
        <f>D93</f>
        <v>1</v>
      </c>
    </row>
    <row r="95" spans="1:8" ht="26.25" customHeight="1">
      <c r="A95" s="40" t="s">
        <v>139</v>
      </c>
      <c r="B95" s="188" t="s">
        <v>140</v>
      </c>
      <c r="C95" s="189"/>
      <c r="D95" s="70"/>
    </row>
    <row r="96" spans="1:8" ht="113.25" customHeight="1">
      <c r="A96" s="56" t="s">
        <v>141</v>
      </c>
      <c r="B96" s="36" t="s">
        <v>142</v>
      </c>
      <c r="C96" s="36" t="s">
        <v>143</v>
      </c>
      <c r="D96" s="87">
        <v>1</v>
      </c>
      <c r="F96" s="101">
        <f>D96</f>
        <v>1</v>
      </c>
      <c r="G96" s="101">
        <v>2</v>
      </c>
      <c r="H96" s="101">
        <f>F96*G96</f>
        <v>2</v>
      </c>
    </row>
    <row r="97" spans="1:8" ht="47.25" customHeight="1">
      <c r="A97" s="113" t="s">
        <v>36</v>
      </c>
      <c r="B97" s="174"/>
      <c r="C97" s="175"/>
      <c r="D97" s="112">
        <f>D96</f>
        <v>1</v>
      </c>
    </row>
    <row r="98" spans="1:8" ht="70.5" customHeight="1">
      <c r="A98" s="55" t="s">
        <v>144</v>
      </c>
      <c r="B98" s="38" t="s">
        <v>145</v>
      </c>
      <c r="C98" s="38" t="s">
        <v>146</v>
      </c>
      <c r="D98" s="87">
        <v>1</v>
      </c>
      <c r="F98" s="101">
        <f>D98</f>
        <v>1</v>
      </c>
      <c r="G98" s="101">
        <v>2</v>
      </c>
      <c r="H98" s="101">
        <f>F98*G98</f>
        <v>2</v>
      </c>
    </row>
    <row r="99" spans="1:8" ht="47.25" customHeight="1">
      <c r="A99" s="113" t="s">
        <v>36</v>
      </c>
      <c r="B99" s="174"/>
      <c r="C99" s="175"/>
      <c r="D99" s="112">
        <f>D98</f>
        <v>1</v>
      </c>
    </row>
    <row r="100" spans="1:8" ht="81.75" customHeight="1">
      <c r="A100" s="57" t="s">
        <v>147</v>
      </c>
      <c r="B100" s="38" t="s">
        <v>148</v>
      </c>
      <c r="C100" s="38" t="s">
        <v>149</v>
      </c>
      <c r="D100" s="87">
        <v>1</v>
      </c>
      <c r="F100" s="101">
        <f>D100</f>
        <v>1</v>
      </c>
      <c r="G100" s="101">
        <v>3</v>
      </c>
      <c r="H100" s="101">
        <f>F100*G100</f>
        <v>3</v>
      </c>
    </row>
    <row r="101" spans="1:8" ht="47.25" customHeight="1">
      <c r="A101" s="113" t="s">
        <v>36</v>
      </c>
      <c r="B101" s="174"/>
      <c r="C101" s="175"/>
      <c r="D101" s="112">
        <f>D100</f>
        <v>1</v>
      </c>
    </row>
    <row r="102" spans="1:8" ht="86.25" customHeight="1">
      <c r="A102" s="58" t="s">
        <v>150</v>
      </c>
      <c r="B102" s="38" t="s">
        <v>151</v>
      </c>
      <c r="C102" s="38" t="s">
        <v>152</v>
      </c>
      <c r="D102" s="87">
        <v>1</v>
      </c>
      <c r="F102" s="101">
        <f>D102</f>
        <v>1</v>
      </c>
      <c r="G102" s="101">
        <v>1</v>
      </c>
      <c r="H102" s="101">
        <f>F102*G102</f>
        <v>1</v>
      </c>
    </row>
    <row r="103" spans="1:8" ht="47.25" customHeight="1">
      <c r="A103" s="113" t="s">
        <v>36</v>
      </c>
      <c r="B103" s="174"/>
      <c r="C103" s="175"/>
      <c r="D103" s="112">
        <f>D102</f>
        <v>1</v>
      </c>
    </row>
    <row r="104" spans="1:8" ht="24.75" customHeight="1">
      <c r="A104" s="35" t="s">
        <v>153</v>
      </c>
      <c r="B104" s="188" t="s">
        <v>154</v>
      </c>
      <c r="C104" s="189"/>
      <c r="D104" s="70"/>
    </row>
    <row r="105" spans="1:8" ht="83.25" customHeight="1">
      <c r="A105" s="54" t="s">
        <v>155</v>
      </c>
      <c r="B105" s="36" t="s">
        <v>156</v>
      </c>
      <c r="C105" s="36" t="s">
        <v>157</v>
      </c>
      <c r="D105" s="87">
        <v>1</v>
      </c>
      <c r="F105" s="101">
        <f>D105</f>
        <v>1</v>
      </c>
      <c r="G105" s="101">
        <v>3</v>
      </c>
      <c r="H105" s="101">
        <f>F105*G105</f>
        <v>3</v>
      </c>
    </row>
    <row r="106" spans="1:8" ht="47.25" customHeight="1">
      <c r="A106" s="113" t="s">
        <v>36</v>
      </c>
      <c r="B106" s="174"/>
      <c r="C106" s="175"/>
      <c r="D106" s="112">
        <f>D105</f>
        <v>1</v>
      </c>
    </row>
    <row r="107" spans="1:8" ht="79.5" customHeight="1">
      <c r="A107" s="57" t="s">
        <v>158</v>
      </c>
      <c r="B107" s="38" t="s">
        <v>159</v>
      </c>
      <c r="C107" s="38" t="s">
        <v>160</v>
      </c>
      <c r="D107" s="87">
        <v>1</v>
      </c>
      <c r="F107" s="101">
        <f>D107</f>
        <v>1</v>
      </c>
      <c r="G107" s="101">
        <v>3</v>
      </c>
      <c r="H107" s="101">
        <f>F107*G107</f>
        <v>3</v>
      </c>
    </row>
    <row r="108" spans="1:8" ht="47.25" customHeight="1">
      <c r="A108" s="113" t="s">
        <v>36</v>
      </c>
      <c r="B108" s="174"/>
      <c r="C108" s="175"/>
      <c r="D108" s="112">
        <f>D107</f>
        <v>1</v>
      </c>
    </row>
    <row r="109" spans="1:8" ht="94.5" customHeight="1">
      <c r="A109" s="57" t="s">
        <v>161</v>
      </c>
      <c r="B109" s="45" t="s">
        <v>235</v>
      </c>
      <c r="C109" s="45" t="s">
        <v>210</v>
      </c>
      <c r="D109" s="87">
        <v>1</v>
      </c>
      <c r="F109" s="101">
        <f>D109</f>
        <v>1</v>
      </c>
      <c r="G109" s="101">
        <v>3</v>
      </c>
      <c r="H109" s="101">
        <f>F109*G109</f>
        <v>3</v>
      </c>
    </row>
    <row r="110" spans="1:8" ht="47.25" customHeight="1">
      <c r="A110" s="113" t="s">
        <v>36</v>
      </c>
      <c r="B110" s="174"/>
      <c r="C110" s="175"/>
      <c r="D110" s="112">
        <f>D109</f>
        <v>1</v>
      </c>
    </row>
    <row r="111" spans="1:8" ht="102" customHeight="1">
      <c r="A111" s="57" t="s">
        <v>162</v>
      </c>
      <c r="B111" s="38" t="s">
        <v>163</v>
      </c>
      <c r="C111" s="38" t="s">
        <v>164</v>
      </c>
      <c r="D111" s="88">
        <v>1</v>
      </c>
      <c r="F111" s="101">
        <f>D111</f>
        <v>1</v>
      </c>
      <c r="G111" s="101">
        <v>3</v>
      </c>
      <c r="H111" s="101">
        <f>F111*G111</f>
        <v>3</v>
      </c>
    </row>
    <row r="112" spans="1:8" ht="47.25" customHeight="1">
      <c r="A112" s="113" t="s">
        <v>36</v>
      </c>
      <c r="B112" s="174"/>
      <c r="C112" s="175"/>
      <c r="D112" s="112">
        <f>D111</f>
        <v>1</v>
      </c>
    </row>
    <row r="113" spans="1:8" ht="41.25" customHeight="1">
      <c r="A113" s="57" t="s">
        <v>165</v>
      </c>
      <c r="B113" s="38" t="s">
        <v>166</v>
      </c>
      <c r="C113" s="38" t="s">
        <v>167</v>
      </c>
      <c r="D113" s="88">
        <v>1</v>
      </c>
      <c r="F113" s="101">
        <f>D113</f>
        <v>1</v>
      </c>
      <c r="G113" s="101">
        <v>3</v>
      </c>
      <c r="H113" s="101">
        <f>F113*G113</f>
        <v>3</v>
      </c>
    </row>
    <row r="114" spans="1:8" ht="47.25" customHeight="1">
      <c r="A114" s="113" t="s">
        <v>36</v>
      </c>
      <c r="B114" s="174"/>
      <c r="C114" s="175"/>
      <c r="D114" s="112">
        <f>D113</f>
        <v>1</v>
      </c>
    </row>
    <row r="115" spans="1:8" ht="69" customHeight="1">
      <c r="A115" s="57" t="s">
        <v>168</v>
      </c>
      <c r="B115" s="45" t="s">
        <v>169</v>
      </c>
      <c r="C115" s="45" t="s">
        <v>170</v>
      </c>
      <c r="D115" s="88">
        <v>1</v>
      </c>
      <c r="F115" s="101">
        <f>D115</f>
        <v>1</v>
      </c>
      <c r="G115" s="101">
        <v>3</v>
      </c>
      <c r="H115" s="101">
        <f>F115*G115</f>
        <v>3</v>
      </c>
    </row>
    <row r="116" spans="1:8" ht="47.25" customHeight="1">
      <c r="A116" s="113" t="s">
        <v>36</v>
      </c>
      <c r="B116" s="174"/>
      <c r="C116" s="175"/>
      <c r="D116" s="112">
        <f>D115</f>
        <v>1</v>
      </c>
    </row>
    <row r="117" spans="1:8" ht="96" customHeight="1">
      <c r="A117" s="55" t="s">
        <v>171</v>
      </c>
      <c r="B117" s="38" t="s">
        <v>172</v>
      </c>
      <c r="C117" s="38" t="s">
        <v>173</v>
      </c>
      <c r="D117" s="88">
        <v>1</v>
      </c>
      <c r="F117" s="101">
        <f>D117</f>
        <v>1</v>
      </c>
      <c r="G117" s="101">
        <v>2</v>
      </c>
      <c r="H117" s="101">
        <f>F117*G117</f>
        <v>2</v>
      </c>
    </row>
    <row r="118" spans="1:8" ht="47.25" customHeight="1">
      <c r="A118" s="113" t="s">
        <v>36</v>
      </c>
      <c r="B118" s="174"/>
      <c r="C118" s="175"/>
      <c r="D118" s="112">
        <f>D117</f>
        <v>1</v>
      </c>
    </row>
    <row r="119" spans="1:8" ht="85.5" customHeight="1">
      <c r="A119" s="57" t="s">
        <v>174</v>
      </c>
      <c r="B119" s="38" t="s">
        <v>175</v>
      </c>
      <c r="C119" s="38" t="s">
        <v>232</v>
      </c>
      <c r="D119" s="88">
        <v>1</v>
      </c>
      <c r="F119" s="101">
        <f>D119</f>
        <v>1</v>
      </c>
      <c r="G119" s="101">
        <v>3</v>
      </c>
      <c r="H119" s="101">
        <f>F119*G119</f>
        <v>3</v>
      </c>
    </row>
    <row r="120" spans="1:8" ht="47.25" customHeight="1">
      <c r="A120" s="113" t="s">
        <v>36</v>
      </c>
      <c r="B120" s="174"/>
      <c r="C120" s="175"/>
      <c r="D120" s="112">
        <f>D119</f>
        <v>1</v>
      </c>
    </row>
    <row r="121" spans="1:8" ht="73.5" customHeight="1">
      <c r="A121" s="58" t="s">
        <v>176</v>
      </c>
      <c r="B121" s="38" t="s">
        <v>177</v>
      </c>
      <c r="C121" s="38" t="s">
        <v>178</v>
      </c>
      <c r="D121" s="88">
        <v>1</v>
      </c>
      <c r="F121" s="101">
        <f>D121</f>
        <v>1</v>
      </c>
      <c r="G121" s="101">
        <v>1</v>
      </c>
      <c r="H121" s="101">
        <f>F121*G121</f>
        <v>1</v>
      </c>
    </row>
    <row r="122" spans="1:8" ht="47.25" customHeight="1">
      <c r="A122" s="113" t="s">
        <v>36</v>
      </c>
      <c r="B122" s="174"/>
      <c r="C122" s="175"/>
      <c r="D122" s="112">
        <f>D121</f>
        <v>1</v>
      </c>
    </row>
    <row r="123" spans="1:8" ht="54.75" customHeight="1">
      <c r="A123" s="55" t="s">
        <v>179</v>
      </c>
      <c r="B123" s="38" t="s">
        <v>180</v>
      </c>
      <c r="C123" s="38" t="s">
        <v>181</v>
      </c>
      <c r="D123" s="88">
        <v>1</v>
      </c>
      <c r="F123" s="101">
        <f>D123</f>
        <v>1</v>
      </c>
      <c r="G123" s="101">
        <v>2</v>
      </c>
      <c r="H123" s="101">
        <f>F123*G123</f>
        <v>2</v>
      </c>
    </row>
    <row r="124" spans="1:8" ht="47.25" customHeight="1">
      <c r="A124" s="113" t="s">
        <v>36</v>
      </c>
      <c r="B124" s="174"/>
      <c r="C124" s="175"/>
      <c r="D124" s="112">
        <f>D123</f>
        <v>1</v>
      </c>
    </row>
    <row r="125" spans="1:8" ht="137.25" customHeight="1">
      <c r="A125" s="55" t="s">
        <v>182</v>
      </c>
      <c r="B125" s="38" t="s">
        <v>183</v>
      </c>
      <c r="C125" s="38" t="s">
        <v>184</v>
      </c>
      <c r="D125" s="88">
        <v>1</v>
      </c>
      <c r="F125" s="101">
        <f>D125</f>
        <v>1</v>
      </c>
      <c r="G125" s="101">
        <v>2</v>
      </c>
      <c r="H125" s="101">
        <f>F125*G125</f>
        <v>2</v>
      </c>
    </row>
    <row r="126" spans="1:8" ht="47.25" customHeight="1">
      <c r="A126" s="113" t="s">
        <v>36</v>
      </c>
      <c r="B126" s="174"/>
      <c r="C126" s="175"/>
      <c r="D126" s="112">
        <f>D125</f>
        <v>1</v>
      </c>
    </row>
    <row r="127" spans="1:8" ht="46.5" customHeight="1">
      <c r="A127" s="55" t="s">
        <v>185</v>
      </c>
      <c r="B127" s="38" t="s">
        <v>186</v>
      </c>
      <c r="C127" s="38" t="s">
        <v>187</v>
      </c>
      <c r="D127" s="88">
        <v>1</v>
      </c>
      <c r="F127" s="101">
        <f>D127</f>
        <v>1</v>
      </c>
      <c r="G127" s="101">
        <v>2</v>
      </c>
      <c r="H127" s="101">
        <f>F127*G127</f>
        <v>2</v>
      </c>
    </row>
    <row r="128" spans="1:8" ht="47.25" customHeight="1">
      <c r="A128" s="113" t="s">
        <v>36</v>
      </c>
      <c r="B128" s="174"/>
      <c r="C128" s="175"/>
      <c r="D128" s="112">
        <f>D127</f>
        <v>1</v>
      </c>
    </row>
    <row r="129" spans="1:8" ht="109.5" customHeight="1">
      <c r="A129" s="61" t="s">
        <v>188</v>
      </c>
      <c r="B129" s="46" t="s">
        <v>236</v>
      </c>
      <c r="C129" s="46" t="s">
        <v>233</v>
      </c>
      <c r="D129" s="88">
        <v>1</v>
      </c>
      <c r="F129" s="101">
        <f>D129</f>
        <v>1</v>
      </c>
      <c r="G129" s="101">
        <v>2</v>
      </c>
      <c r="H129" s="101">
        <f>F129*G129</f>
        <v>2</v>
      </c>
    </row>
    <row r="130" spans="1:8" ht="47.25" customHeight="1">
      <c r="A130" s="113" t="s">
        <v>36</v>
      </c>
      <c r="B130" s="174"/>
      <c r="C130" s="175"/>
      <c r="D130" s="112">
        <f>D129</f>
        <v>1</v>
      </c>
    </row>
    <row r="131" spans="1:8" ht="51" customHeight="1">
      <c r="A131" s="61" t="s">
        <v>189</v>
      </c>
      <c r="B131" s="38" t="s">
        <v>190</v>
      </c>
      <c r="C131" s="38" t="s">
        <v>191</v>
      </c>
      <c r="D131" s="88">
        <v>1</v>
      </c>
      <c r="F131" s="101">
        <f>D131</f>
        <v>1</v>
      </c>
      <c r="G131" s="101">
        <v>2</v>
      </c>
      <c r="H131" s="101">
        <f>F131*G131</f>
        <v>2</v>
      </c>
    </row>
    <row r="132" spans="1:8" ht="47.25" customHeight="1">
      <c r="A132" s="113" t="s">
        <v>36</v>
      </c>
      <c r="B132" s="174"/>
      <c r="C132" s="175"/>
      <c r="D132" s="112">
        <f>D131</f>
        <v>1</v>
      </c>
    </row>
    <row r="133" spans="1:8" ht="93" customHeight="1">
      <c r="A133" s="62" t="s">
        <v>192</v>
      </c>
      <c r="B133" s="38" t="s">
        <v>193</v>
      </c>
      <c r="C133" s="38" t="s">
        <v>194</v>
      </c>
      <c r="D133" s="88">
        <v>1</v>
      </c>
      <c r="F133" s="101">
        <f>D133</f>
        <v>1</v>
      </c>
      <c r="G133" s="101">
        <v>3</v>
      </c>
      <c r="H133" s="101">
        <f>F133*G133</f>
        <v>3</v>
      </c>
    </row>
    <row r="134" spans="1:8" ht="47.25" customHeight="1">
      <c r="A134" s="113" t="s">
        <v>36</v>
      </c>
      <c r="B134" s="174"/>
      <c r="C134" s="175"/>
      <c r="D134" s="112">
        <f>D133</f>
        <v>1</v>
      </c>
    </row>
    <row r="135" spans="1:8" ht="72" customHeight="1">
      <c r="A135" s="63" t="s">
        <v>195</v>
      </c>
      <c r="B135" s="38" t="s">
        <v>212</v>
      </c>
      <c r="C135" s="38" t="s">
        <v>213</v>
      </c>
      <c r="D135" s="88">
        <v>1</v>
      </c>
      <c r="F135" s="101">
        <f>D135</f>
        <v>1</v>
      </c>
      <c r="G135" s="101">
        <v>1</v>
      </c>
      <c r="H135" s="101">
        <f>F135*G135</f>
        <v>1</v>
      </c>
    </row>
    <row r="136" spans="1:8" ht="47.25" customHeight="1">
      <c r="A136" s="113" t="s">
        <v>36</v>
      </c>
      <c r="B136" s="174"/>
      <c r="C136" s="175"/>
      <c r="D136" s="112">
        <f>D135</f>
        <v>1</v>
      </c>
    </row>
    <row r="137" spans="1:8" ht="77.25" customHeight="1">
      <c r="A137" s="63" t="s">
        <v>196</v>
      </c>
      <c r="B137" s="38" t="s">
        <v>197</v>
      </c>
      <c r="C137" s="38" t="s">
        <v>198</v>
      </c>
      <c r="D137" s="88">
        <v>1</v>
      </c>
      <c r="F137" s="101">
        <f>D137</f>
        <v>1</v>
      </c>
      <c r="G137" s="101">
        <v>1</v>
      </c>
      <c r="H137" s="101">
        <f>F137*G137</f>
        <v>1</v>
      </c>
    </row>
    <row r="138" spans="1:8" ht="47.25" customHeight="1">
      <c r="A138" s="113" t="s">
        <v>36</v>
      </c>
      <c r="B138" s="174"/>
      <c r="C138" s="175"/>
      <c r="D138" s="112">
        <f>D137</f>
        <v>1</v>
      </c>
    </row>
    <row r="139" spans="1:8" ht="26.25" customHeight="1">
      <c r="A139" s="35" t="s">
        <v>199</v>
      </c>
      <c r="B139" s="188" t="s">
        <v>200</v>
      </c>
      <c r="C139" s="189"/>
      <c r="D139" s="70"/>
    </row>
    <row r="140" spans="1:8" ht="42" customHeight="1">
      <c r="A140" s="56" t="s">
        <v>201</v>
      </c>
      <c r="B140" s="47" t="s">
        <v>202</v>
      </c>
      <c r="C140" s="43" t="s">
        <v>203</v>
      </c>
      <c r="D140" s="87">
        <v>1</v>
      </c>
      <c r="F140" s="101">
        <f>D140</f>
        <v>1</v>
      </c>
      <c r="G140" s="101">
        <v>2</v>
      </c>
      <c r="H140" s="101">
        <f>F140*G140</f>
        <v>2</v>
      </c>
    </row>
    <row r="141" spans="1:8" ht="47.25" customHeight="1">
      <c r="A141" s="113" t="s">
        <v>36</v>
      </c>
      <c r="B141" s="174"/>
      <c r="C141" s="175"/>
      <c r="D141" s="112">
        <f>D140</f>
        <v>1</v>
      </c>
    </row>
    <row r="142" spans="1:8" ht="90.75" customHeight="1">
      <c r="A142" s="63" t="s">
        <v>204</v>
      </c>
      <c r="B142" s="48" t="s">
        <v>205</v>
      </c>
      <c r="C142" s="42" t="s">
        <v>206</v>
      </c>
      <c r="D142" s="88">
        <v>1</v>
      </c>
      <c r="F142" s="101">
        <f>D142</f>
        <v>1</v>
      </c>
      <c r="G142" s="101">
        <v>1</v>
      </c>
      <c r="H142" s="101">
        <f>F142*G142</f>
        <v>1</v>
      </c>
    </row>
    <row r="143" spans="1:8" ht="47.25" customHeight="1">
      <c r="A143" s="113" t="s">
        <v>36</v>
      </c>
      <c r="B143" s="174"/>
      <c r="C143" s="175"/>
      <c r="D143" s="112">
        <f>D142</f>
        <v>1</v>
      </c>
    </row>
    <row r="144" spans="1:8" ht="25.5" customHeight="1">
      <c r="A144" s="190" t="s">
        <v>633</v>
      </c>
      <c r="B144" s="191"/>
      <c r="C144" s="191"/>
      <c r="D144" s="90"/>
    </row>
    <row r="145" spans="1:8" ht="26.25" customHeight="1">
      <c r="A145" s="188" t="s">
        <v>310</v>
      </c>
      <c r="B145" s="189"/>
      <c r="C145" s="189"/>
      <c r="D145" s="91"/>
    </row>
    <row r="146" spans="1:8" ht="76.5">
      <c r="A146" s="49" t="s">
        <v>1</v>
      </c>
      <c r="B146" s="50" t="s">
        <v>311</v>
      </c>
      <c r="C146" s="50" t="s">
        <v>453</v>
      </c>
      <c r="D146" s="87">
        <v>1</v>
      </c>
      <c r="F146" s="101">
        <f>D146</f>
        <v>1</v>
      </c>
      <c r="G146" s="101">
        <v>3</v>
      </c>
      <c r="H146" s="101">
        <f>F146*G146</f>
        <v>3</v>
      </c>
    </row>
    <row r="147" spans="1:8" ht="47.25" customHeight="1">
      <c r="A147" s="113" t="s">
        <v>36</v>
      </c>
      <c r="B147" s="174"/>
      <c r="C147" s="175"/>
      <c r="D147" s="112">
        <f>D146</f>
        <v>1</v>
      </c>
    </row>
    <row r="148" spans="1:8" ht="60.75" customHeight="1">
      <c r="A148" s="65" t="s">
        <v>2</v>
      </c>
      <c r="B148" s="75" t="s">
        <v>312</v>
      </c>
      <c r="C148" s="66" t="s">
        <v>454</v>
      </c>
      <c r="D148" s="88">
        <v>1</v>
      </c>
      <c r="F148" s="101">
        <f>D148</f>
        <v>1</v>
      </c>
      <c r="G148" s="101">
        <v>1</v>
      </c>
      <c r="H148" s="101">
        <f>F148*G148</f>
        <v>1</v>
      </c>
    </row>
    <row r="149" spans="1:8" ht="47.25" customHeight="1">
      <c r="A149" s="113" t="s">
        <v>36</v>
      </c>
      <c r="B149" s="174"/>
      <c r="C149" s="175"/>
      <c r="D149" s="112">
        <f>D148</f>
        <v>1</v>
      </c>
    </row>
    <row r="150" spans="1:8" ht="43.5" customHeight="1">
      <c r="A150" s="65" t="s">
        <v>3</v>
      </c>
      <c r="B150" s="66" t="s">
        <v>455</v>
      </c>
      <c r="C150" s="66" t="s">
        <v>313</v>
      </c>
      <c r="D150" s="88">
        <v>1</v>
      </c>
      <c r="F150" s="101">
        <f t="shared" ref="F150:F152" si="0">D150</f>
        <v>1</v>
      </c>
      <c r="G150" s="101">
        <v>1</v>
      </c>
      <c r="H150" s="101">
        <f>F150*G150</f>
        <v>1</v>
      </c>
    </row>
    <row r="151" spans="1:8" ht="47.25" customHeight="1">
      <c r="A151" s="113" t="s">
        <v>36</v>
      </c>
      <c r="B151" s="174"/>
      <c r="C151" s="175"/>
      <c r="D151" s="112">
        <f>D150</f>
        <v>1</v>
      </c>
    </row>
    <row r="152" spans="1:8" ht="63.75">
      <c r="A152" s="76" t="s">
        <v>4</v>
      </c>
      <c r="B152" s="66" t="s">
        <v>314</v>
      </c>
      <c r="C152" s="66" t="s">
        <v>315</v>
      </c>
      <c r="D152" s="88">
        <v>1</v>
      </c>
      <c r="F152" s="101">
        <f t="shared" si="0"/>
        <v>1</v>
      </c>
      <c r="G152" s="101">
        <v>2</v>
      </c>
      <c r="H152" s="101">
        <f>F152*G152</f>
        <v>2</v>
      </c>
    </row>
    <row r="153" spans="1:8" ht="47.25" customHeight="1">
      <c r="A153" s="113" t="s">
        <v>36</v>
      </c>
      <c r="B153" s="174"/>
      <c r="C153" s="175"/>
      <c r="D153" s="112">
        <f>D152</f>
        <v>1</v>
      </c>
    </row>
    <row r="154" spans="1:8" ht="88.5" customHeight="1">
      <c r="A154" s="76" t="s">
        <v>5</v>
      </c>
      <c r="B154" s="66" t="s">
        <v>316</v>
      </c>
      <c r="C154" s="66" t="s">
        <v>317</v>
      </c>
      <c r="D154" s="88">
        <v>1</v>
      </c>
      <c r="F154" s="101">
        <f>D154</f>
        <v>1</v>
      </c>
      <c r="G154" s="101">
        <v>2</v>
      </c>
      <c r="H154" s="101">
        <f>F154*G154</f>
        <v>2</v>
      </c>
    </row>
    <row r="155" spans="1:8" ht="47.25" customHeight="1">
      <c r="A155" s="113" t="s">
        <v>36</v>
      </c>
      <c r="B155" s="174"/>
      <c r="C155" s="175"/>
      <c r="D155" s="112">
        <f>D154</f>
        <v>1</v>
      </c>
    </row>
    <row r="156" spans="1:8" ht="63" customHeight="1">
      <c r="A156" s="77" t="s">
        <v>6</v>
      </c>
      <c r="B156" s="66" t="s">
        <v>318</v>
      </c>
      <c r="C156" s="66" t="s">
        <v>319</v>
      </c>
      <c r="D156" s="88">
        <v>1</v>
      </c>
      <c r="F156" s="101">
        <f>D156</f>
        <v>1</v>
      </c>
      <c r="G156" s="101">
        <v>3</v>
      </c>
      <c r="H156" s="101">
        <f>F156*G156</f>
        <v>3</v>
      </c>
    </row>
    <row r="157" spans="1:8" ht="47.25" customHeight="1">
      <c r="A157" s="113" t="s">
        <v>36</v>
      </c>
      <c r="B157" s="174"/>
      <c r="C157" s="175"/>
      <c r="D157" s="112">
        <f>D156</f>
        <v>1</v>
      </c>
    </row>
    <row r="158" spans="1:8" ht="97.5" customHeight="1">
      <c r="A158" s="79" t="s">
        <v>295</v>
      </c>
      <c r="B158" s="74" t="s">
        <v>320</v>
      </c>
      <c r="C158" s="74" t="s">
        <v>321</v>
      </c>
      <c r="D158" s="69">
        <v>1</v>
      </c>
      <c r="F158" s="101">
        <f>D158</f>
        <v>1</v>
      </c>
      <c r="G158" s="101">
        <v>1</v>
      </c>
      <c r="H158" s="101">
        <f>F158*G158</f>
        <v>1</v>
      </c>
    </row>
    <row r="159" spans="1:8" ht="47.25" customHeight="1">
      <c r="A159" s="113" t="s">
        <v>36</v>
      </c>
      <c r="B159" s="174"/>
      <c r="C159" s="175"/>
      <c r="D159" s="112">
        <f>D158</f>
        <v>1</v>
      </c>
    </row>
    <row r="160" spans="1:8" ht="67.5" customHeight="1">
      <c r="A160" s="79" t="s">
        <v>296</v>
      </c>
      <c r="B160" s="74" t="s">
        <v>322</v>
      </c>
      <c r="C160" s="74" t="s">
        <v>323</v>
      </c>
      <c r="D160" s="69">
        <v>1</v>
      </c>
      <c r="F160" s="101">
        <f>D160</f>
        <v>1</v>
      </c>
      <c r="G160" s="101">
        <v>1</v>
      </c>
      <c r="H160" s="101">
        <f>F160*G160</f>
        <v>1</v>
      </c>
    </row>
    <row r="161" spans="1:8" ht="47.25" customHeight="1">
      <c r="A161" s="113" t="s">
        <v>36</v>
      </c>
      <c r="B161" s="174"/>
      <c r="C161" s="175"/>
      <c r="D161" s="112">
        <f>D160</f>
        <v>1</v>
      </c>
    </row>
    <row r="162" spans="1:8" ht="46.5" customHeight="1">
      <c r="A162" s="188" t="s">
        <v>324</v>
      </c>
      <c r="B162" s="189"/>
      <c r="C162" s="189"/>
      <c r="D162" s="91"/>
    </row>
    <row r="163" spans="1:8" ht="46.5" customHeight="1">
      <c r="A163" s="49" t="s">
        <v>7</v>
      </c>
      <c r="B163" s="50" t="s">
        <v>325</v>
      </c>
      <c r="C163" s="50" t="s">
        <v>326</v>
      </c>
      <c r="D163" s="87">
        <v>1</v>
      </c>
      <c r="F163" s="101">
        <f>D163</f>
        <v>1</v>
      </c>
      <c r="G163" s="101">
        <v>3</v>
      </c>
      <c r="H163" s="101">
        <f>F163*G163</f>
        <v>3</v>
      </c>
    </row>
    <row r="164" spans="1:8" ht="47.25" customHeight="1">
      <c r="A164" s="113" t="s">
        <v>36</v>
      </c>
      <c r="B164" s="174"/>
      <c r="C164" s="175"/>
      <c r="D164" s="112">
        <f>D163</f>
        <v>1</v>
      </c>
    </row>
    <row r="165" spans="1:8" ht="46.5" customHeight="1">
      <c r="A165" s="76" t="s">
        <v>8</v>
      </c>
      <c r="B165" s="66" t="s">
        <v>327</v>
      </c>
      <c r="C165" s="66" t="s">
        <v>328</v>
      </c>
      <c r="D165" s="88">
        <v>1</v>
      </c>
      <c r="F165" s="101">
        <f>D165</f>
        <v>1</v>
      </c>
      <c r="G165" s="101">
        <v>2</v>
      </c>
      <c r="H165" s="101">
        <f>F165*G165</f>
        <v>2</v>
      </c>
    </row>
    <row r="166" spans="1:8" ht="47.25" customHeight="1">
      <c r="A166" s="113" t="s">
        <v>36</v>
      </c>
      <c r="B166" s="174"/>
      <c r="C166" s="175"/>
      <c r="D166" s="112">
        <f>D165</f>
        <v>1</v>
      </c>
    </row>
    <row r="167" spans="1:8" ht="69.75" customHeight="1">
      <c r="A167" s="76" t="s">
        <v>297</v>
      </c>
      <c r="B167" s="74" t="s">
        <v>329</v>
      </c>
      <c r="C167" s="74" t="s">
        <v>330</v>
      </c>
      <c r="D167" s="69">
        <v>1</v>
      </c>
      <c r="F167" s="101">
        <f>D167</f>
        <v>1</v>
      </c>
      <c r="G167" s="101">
        <v>2</v>
      </c>
      <c r="H167" s="101">
        <f>F167*G167</f>
        <v>2</v>
      </c>
    </row>
    <row r="168" spans="1:8" ht="47.25" customHeight="1">
      <c r="A168" s="113" t="s">
        <v>36</v>
      </c>
      <c r="B168" s="174"/>
      <c r="C168" s="175"/>
      <c r="D168" s="112">
        <f>D167</f>
        <v>1</v>
      </c>
    </row>
    <row r="169" spans="1:8" ht="46.5" customHeight="1">
      <c r="A169" s="188" t="s">
        <v>331</v>
      </c>
      <c r="B169" s="189"/>
      <c r="C169" s="189"/>
      <c r="D169" s="91"/>
    </row>
    <row r="170" spans="1:8" ht="46.5" customHeight="1">
      <c r="A170" s="76" t="s">
        <v>9</v>
      </c>
      <c r="B170" s="51" t="s">
        <v>332</v>
      </c>
      <c r="C170" s="51" t="s">
        <v>326</v>
      </c>
      <c r="D170" s="87">
        <v>1</v>
      </c>
      <c r="F170" s="101">
        <f>D170</f>
        <v>1</v>
      </c>
      <c r="G170" s="101">
        <v>2</v>
      </c>
      <c r="H170" s="101">
        <f>F170*G170</f>
        <v>2</v>
      </c>
    </row>
    <row r="171" spans="1:8" ht="47.25" customHeight="1">
      <c r="A171" s="113" t="s">
        <v>36</v>
      </c>
      <c r="B171" s="174"/>
      <c r="C171" s="175"/>
      <c r="D171" s="112">
        <f>D170</f>
        <v>1</v>
      </c>
    </row>
    <row r="172" spans="1:8" ht="34.5" customHeight="1">
      <c r="A172" s="76" t="s">
        <v>10</v>
      </c>
      <c r="B172" s="75" t="s">
        <v>456</v>
      </c>
      <c r="C172" s="75" t="s">
        <v>307</v>
      </c>
      <c r="D172" s="88">
        <v>1</v>
      </c>
      <c r="F172" s="101">
        <f>D172</f>
        <v>1</v>
      </c>
      <c r="G172" s="101">
        <v>2</v>
      </c>
      <c r="H172" s="101">
        <f>F172*G172</f>
        <v>2</v>
      </c>
    </row>
    <row r="173" spans="1:8" ht="47.25" customHeight="1">
      <c r="A173" s="113" t="s">
        <v>36</v>
      </c>
      <c r="B173" s="174"/>
      <c r="C173" s="175"/>
      <c r="D173" s="112">
        <f>D172</f>
        <v>1</v>
      </c>
    </row>
    <row r="174" spans="1:8" ht="63" customHeight="1">
      <c r="A174" s="77" t="s">
        <v>11</v>
      </c>
      <c r="B174" s="75" t="s">
        <v>333</v>
      </c>
      <c r="C174" s="75" t="s">
        <v>307</v>
      </c>
      <c r="D174" s="88">
        <v>1</v>
      </c>
      <c r="F174" s="101">
        <f>D174</f>
        <v>1</v>
      </c>
      <c r="G174" s="101">
        <v>3</v>
      </c>
      <c r="H174" s="101">
        <f>F174*G174</f>
        <v>3</v>
      </c>
    </row>
    <row r="175" spans="1:8" ht="47.25" customHeight="1">
      <c r="A175" s="113" t="s">
        <v>36</v>
      </c>
      <c r="B175" s="174"/>
      <c r="C175" s="175"/>
      <c r="D175" s="112">
        <f>D174</f>
        <v>1</v>
      </c>
    </row>
    <row r="176" spans="1:8" ht="42.6" customHeight="1">
      <c r="A176" s="77" t="s">
        <v>12</v>
      </c>
      <c r="B176" s="66" t="s">
        <v>457</v>
      </c>
      <c r="C176" s="66" t="s">
        <v>307</v>
      </c>
      <c r="D176" s="88">
        <v>1</v>
      </c>
      <c r="F176" s="101">
        <f>D176</f>
        <v>1</v>
      </c>
      <c r="G176" s="101">
        <v>3</v>
      </c>
      <c r="H176" s="101">
        <f>F176*G176</f>
        <v>3</v>
      </c>
    </row>
    <row r="177" spans="1:8" ht="47.25" customHeight="1">
      <c r="A177" s="113" t="s">
        <v>36</v>
      </c>
      <c r="B177" s="174"/>
      <c r="C177" s="175"/>
      <c r="D177" s="112">
        <f>D176</f>
        <v>1</v>
      </c>
    </row>
    <row r="178" spans="1:8" ht="53.25" customHeight="1">
      <c r="A178" s="76" t="s">
        <v>40</v>
      </c>
      <c r="B178" s="66" t="s">
        <v>334</v>
      </c>
      <c r="C178" s="66" t="s">
        <v>335</v>
      </c>
      <c r="D178" s="88">
        <v>1</v>
      </c>
      <c r="F178" s="101">
        <f>D178</f>
        <v>1</v>
      </c>
      <c r="G178" s="101">
        <v>2</v>
      </c>
      <c r="H178" s="101">
        <f>F178*G178</f>
        <v>2</v>
      </c>
    </row>
    <row r="179" spans="1:8" ht="47.25" customHeight="1">
      <c r="A179" s="113" t="s">
        <v>36</v>
      </c>
      <c r="B179" s="174"/>
      <c r="C179" s="175"/>
      <c r="D179" s="112">
        <f>D178</f>
        <v>1</v>
      </c>
    </row>
    <row r="180" spans="1:8" ht="42.6" customHeight="1">
      <c r="A180" s="76" t="s">
        <v>298</v>
      </c>
      <c r="B180" s="74" t="s">
        <v>336</v>
      </c>
      <c r="C180" s="74" t="s">
        <v>337</v>
      </c>
      <c r="D180" s="69">
        <v>1</v>
      </c>
      <c r="F180" s="101">
        <f>D180</f>
        <v>1</v>
      </c>
      <c r="G180" s="101">
        <v>2</v>
      </c>
      <c r="H180" s="101">
        <f>F180*G180</f>
        <v>2</v>
      </c>
    </row>
    <row r="181" spans="1:8" ht="47.25" customHeight="1">
      <c r="A181" s="113" t="s">
        <v>36</v>
      </c>
      <c r="B181" s="174"/>
      <c r="C181" s="175"/>
      <c r="D181" s="112">
        <f>D180</f>
        <v>1</v>
      </c>
    </row>
    <row r="182" spans="1:8" ht="70.5" customHeight="1">
      <c r="A182" s="76" t="s">
        <v>338</v>
      </c>
      <c r="B182" s="74" t="s">
        <v>339</v>
      </c>
      <c r="C182" s="74" t="s">
        <v>340</v>
      </c>
      <c r="D182" s="69">
        <v>1</v>
      </c>
      <c r="F182" s="101">
        <f>D182</f>
        <v>1</v>
      </c>
      <c r="G182" s="101">
        <v>2</v>
      </c>
      <c r="H182" s="101">
        <f>F182*G182</f>
        <v>2</v>
      </c>
    </row>
    <row r="183" spans="1:8" ht="47.25" customHeight="1">
      <c r="A183" s="113" t="s">
        <v>36</v>
      </c>
      <c r="B183" s="174"/>
      <c r="C183" s="175"/>
      <c r="D183" s="112">
        <f>D182</f>
        <v>1</v>
      </c>
    </row>
    <row r="184" spans="1:8" ht="127.5" customHeight="1">
      <c r="A184" s="79" t="s">
        <v>341</v>
      </c>
      <c r="B184" s="74" t="s">
        <v>342</v>
      </c>
      <c r="C184" s="74" t="s">
        <v>343</v>
      </c>
      <c r="D184" s="69">
        <v>1</v>
      </c>
      <c r="F184" s="101">
        <f>D184</f>
        <v>1</v>
      </c>
      <c r="G184" s="101">
        <v>1</v>
      </c>
      <c r="H184" s="101">
        <f>F184*G184</f>
        <v>1</v>
      </c>
    </row>
    <row r="185" spans="1:8" ht="47.25" customHeight="1">
      <c r="A185" s="113" t="s">
        <v>36</v>
      </c>
      <c r="B185" s="174"/>
      <c r="C185" s="175"/>
      <c r="D185" s="112">
        <f>D184</f>
        <v>1</v>
      </c>
    </row>
    <row r="186" spans="1:8" ht="54" customHeight="1">
      <c r="A186" s="77" t="s">
        <v>344</v>
      </c>
      <c r="B186" s="74" t="s">
        <v>345</v>
      </c>
      <c r="C186" s="74" t="s">
        <v>346</v>
      </c>
      <c r="D186" s="69">
        <v>1</v>
      </c>
      <c r="F186" s="101">
        <f>D186</f>
        <v>1</v>
      </c>
      <c r="G186" s="101">
        <v>3</v>
      </c>
      <c r="H186" s="101">
        <f>F186*G186</f>
        <v>3</v>
      </c>
    </row>
    <row r="187" spans="1:8" ht="47.25" customHeight="1">
      <c r="A187" s="113" t="s">
        <v>36</v>
      </c>
      <c r="B187" s="174"/>
      <c r="C187" s="175"/>
      <c r="D187" s="112">
        <f>D186</f>
        <v>1</v>
      </c>
    </row>
    <row r="188" spans="1:8" ht="42.6" customHeight="1">
      <c r="A188" s="77" t="s">
        <v>347</v>
      </c>
      <c r="B188" s="74" t="s">
        <v>348</v>
      </c>
      <c r="C188" s="74" t="s">
        <v>307</v>
      </c>
      <c r="D188" s="69">
        <v>1</v>
      </c>
      <c r="F188" s="101">
        <f>D188</f>
        <v>1</v>
      </c>
      <c r="G188" s="101">
        <v>3</v>
      </c>
      <c r="H188" s="101">
        <f>F188*G188</f>
        <v>3</v>
      </c>
    </row>
    <row r="189" spans="1:8" ht="47.25" customHeight="1">
      <c r="A189" s="113" t="s">
        <v>36</v>
      </c>
      <c r="B189" s="174"/>
      <c r="C189" s="175"/>
      <c r="D189" s="112">
        <f>D188</f>
        <v>1</v>
      </c>
    </row>
    <row r="190" spans="1:8" ht="25.5" customHeight="1">
      <c r="A190" s="188" t="s">
        <v>349</v>
      </c>
      <c r="B190" s="189"/>
      <c r="C190" s="189"/>
      <c r="D190" s="91"/>
    </row>
    <row r="191" spans="1:8" ht="48" customHeight="1">
      <c r="A191" s="49" t="s">
        <v>13</v>
      </c>
      <c r="B191" s="50" t="s">
        <v>350</v>
      </c>
      <c r="C191" s="50" t="s">
        <v>307</v>
      </c>
      <c r="D191" s="87">
        <v>1</v>
      </c>
      <c r="F191" s="101">
        <f>D191</f>
        <v>1</v>
      </c>
      <c r="G191" s="101">
        <v>3</v>
      </c>
      <c r="H191" s="101">
        <f>F191*G191</f>
        <v>3</v>
      </c>
    </row>
    <row r="192" spans="1:8" ht="47.25" customHeight="1">
      <c r="A192" s="113" t="s">
        <v>36</v>
      </c>
      <c r="B192" s="174"/>
      <c r="C192" s="175"/>
      <c r="D192" s="112">
        <f>D191</f>
        <v>1</v>
      </c>
    </row>
    <row r="193" spans="1:8" ht="81.75" customHeight="1">
      <c r="A193" s="76" t="s">
        <v>14</v>
      </c>
      <c r="B193" s="66" t="s">
        <v>351</v>
      </c>
      <c r="C193" s="66" t="s">
        <v>352</v>
      </c>
      <c r="D193" s="88">
        <v>1</v>
      </c>
      <c r="F193" s="101">
        <f>D193</f>
        <v>1</v>
      </c>
      <c r="G193" s="101">
        <v>2</v>
      </c>
      <c r="H193" s="101">
        <f>F193*G193</f>
        <v>2</v>
      </c>
    </row>
    <row r="194" spans="1:8" ht="47.25" customHeight="1">
      <c r="A194" s="113" t="s">
        <v>36</v>
      </c>
      <c r="B194" s="174"/>
      <c r="C194" s="175"/>
      <c r="D194" s="112">
        <f>D193</f>
        <v>1</v>
      </c>
    </row>
    <row r="195" spans="1:8" ht="69" customHeight="1">
      <c r="A195" s="77" t="s">
        <v>15</v>
      </c>
      <c r="B195" s="66" t="s">
        <v>458</v>
      </c>
      <c r="C195" s="66" t="s">
        <v>353</v>
      </c>
      <c r="D195" s="88">
        <v>1</v>
      </c>
      <c r="F195" s="101">
        <f>D195</f>
        <v>1</v>
      </c>
      <c r="G195" s="101">
        <v>3</v>
      </c>
      <c r="H195" s="101">
        <f>F195*G195</f>
        <v>3</v>
      </c>
    </row>
    <row r="196" spans="1:8" ht="47.25" customHeight="1">
      <c r="A196" s="113" t="s">
        <v>36</v>
      </c>
      <c r="B196" s="174"/>
      <c r="C196" s="175"/>
      <c r="D196" s="112">
        <f>D195</f>
        <v>1</v>
      </c>
    </row>
    <row r="197" spans="1:8" ht="57.75" customHeight="1">
      <c r="A197" s="76" t="s">
        <v>16</v>
      </c>
      <c r="B197" s="66" t="s">
        <v>354</v>
      </c>
      <c r="C197" s="66" t="s">
        <v>355</v>
      </c>
      <c r="D197" s="88">
        <v>1</v>
      </c>
      <c r="F197" s="101">
        <f>D197</f>
        <v>1</v>
      </c>
      <c r="G197" s="101">
        <v>2</v>
      </c>
      <c r="H197" s="101">
        <f>F197*G197</f>
        <v>2</v>
      </c>
    </row>
    <row r="198" spans="1:8" ht="47.25" customHeight="1">
      <c r="A198" s="113" t="s">
        <v>36</v>
      </c>
      <c r="B198" s="174"/>
      <c r="C198" s="175"/>
      <c r="D198" s="112">
        <f>D197</f>
        <v>1</v>
      </c>
    </row>
    <row r="199" spans="1:8" ht="281.25" customHeight="1">
      <c r="A199" s="77" t="s">
        <v>17</v>
      </c>
      <c r="B199" s="66" t="s">
        <v>356</v>
      </c>
      <c r="C199" s="66" t="s">
        <v>357</v>
      </c>
      <c r="D199" s="88">
        <v>1</v>
      </c>
      <c r="F199" s="101">
        <f>D199</f>
        <v>1</v>
      </c>
      <c r="G199" s="101">
        <v>3</v>
      </c>
      <c r="H199" s="101">
        <f>F199*G199</f>
        <v>3</v>
      </c>
    </row>
    <row r="200" spans="1:8" ht="47.25" customHeight="1">
      <c r="A200" s="113" t="s">
        <v>36</v>
      </c>
      <c r="B200" s="174"/>
      <c r="C200" s="175"/>
      <c r="D200" s="112">
        <f>D199</f>
        <v>1</v>
      </c>
    </row>
    <row r="201" spans="1:8" ht="60" customHeight="1">
      <c r="A201" s="76" t="s">
        <v>18</v>
      </c>
      <c r="B201" s="66" t="s">
        <v>459</v>
      </c>
      <c r="C201" s="66" t="s">
        <v>358</v>
      </c>
      <c r="D201" s="88">
        <v>1</v>
      </c>
      <c r="F201" s="101">
        <f>D201</f>
        <v>1</v>
      </c>
      <c r="G201" s="101">
        <v>2</v>
      </c>
      <c r="H201" s="101">
        <f>F201*G201</f>
        <v>2</v>
      </c>
    </row>
    <row r="202" spans="1:8" ht="47.25" customHeight="1">
      <c r="A202" s="113" t="s">
        <v>36</v>
      </c>
      <c r="B202" s="174"/>
      <c r="C202" s="175"/>
      <c r="D202" s="112">
        <f>D201</f>
        <v>1</v>
      </c>
    </row>
    <row r="203" spans="1:8" ht="60" customHeight="1">
      <c r="A203" s="76" t="s">
        <v>19</v>
      </c>
      <c r="B203" s="66" t="s">
        <v>359</v>
      </c>
      <c r="C203" s="66" t="s">
        <v>360</v>
      </c>
      <c r="D203" s="88">
        <v>1</v>
      </c>
      <c r="F203" s="101">
        <f>D203</f>
        <v>1</v>
      </c>
      <c r="G203" s="101">
        <v>2</v>
      </c>
      <c r="H203" s="101">
        <f>F203*G203</f>
        <v>2</v>
      </c>
    </row>
    <row r="204" spans="1:8" ht="47.25" customHeight="1">
      <c r="A204" s="113" t="s">
        <v>36</v>
      </c>
      <c r="B204" s="174"/>
      <c r="C204" s="175"/>
      <c r="D204" s="112">
        <f>D203</f>
        <v>1</v>
      </c>
    </row>
    <row r="205" spans="1:8" ht="36" customHeight="1">
      <c r="A205" s="76" t="s">
        <v>20</v>
      </c>
      <c r="B205" s="66" t="s">
        <v>361</v>
      </c>
      <c r="C205" s="66" t="s">
        <v>362</v>
      </c>
      <c r="D205" s="88">
        <v>1</v>
      </c>
      <c r="F205" s="101">
        <f>D205</f>
        <v>1</v>
      </c>
      <c r="G205" s="101">
        <v>2</v>
      </c>
      <c r="H205" s="101">
        <f>F205*G205</f>
        <v>2</v>
      </c>
    </row>
    <row r="206" spans="1:8" ht="47.25" customHeight="1">
      <c r="A206" s="113" t="s">
        <v>36</v>
      </c>
      <c r="B206" s="174"/>
      <c r="C206" s="175"/>
      <c r="D206" s="112">
        <f>D205</f>
        <v>1</v>
      </c>
    </row>
    <row r="207" spans="1:8" ht="51">
      <c r="A207" s="79" t="s">
        <v>21</v>
      </c>
      <c r="B207" s="66" t="s">
        <v>363</v>
      </c>
      <c r="C207" s="66" t="s">
        <v>364</v>
      </c>
      <c r="D207" s="88">
        <v>1</v>
      </c>
      <c r="F207" s="101">
        <f>D207</f>
        <v>1</v>
      </c>
      <c r="G207" s="101">
        <v>1</v>
      </c>
      <c r="H207" s="101">
        <f>F207*G207</f>
        <v>1</v>
      </c>
    </row>
    <row r="208" spans="1:8" ht="47.25" customHeight="1">
      <c r="A208" s="113" t="s">
        <v>36</v>
      </c>
      <c r="B208" s="174"/>
      <c r="C208" s="175"/>
      <c r="D208" s="112">
        <f>D207</f>
        <v>1</v>
      </c>
    </row>
    <row r="209" spans="1:8" ht="25.5" customHeight="1">
      <c r="A209" s="188" t="s">
        <v>365</v>
      </c>
      <c r="B209" s="189"/>
      <c r="C209" s="189"/>
      <c r="D209" s="91"/>
    </row>
    <row r="210" spans="1:8" ht="42.6" customHeight="1">
      <c r="A210" s="49" t="s">
        <v>42</v>
      </c>
      <c r="B210" s="50" t="s">
        <v>366</v>
      </c>
      <c r="C210" s="50" t="s">
        <v>307</v>
      </c>
      <c r="D210" s="88">
        <v>1</v>
      </c>
      <c r="F210" s="101">
        <f>D210</f>
        <v>1</v>
      </c>
      <c r="G210" s="101">
        <v>3</v>
      </c>
      <c r="H210" s="101">
        <f>F210*G210</f>
        <v>3</v>
      </c>
    </row>
    <row r="211" spans="1:8" ht="47.25" customHeight="1">
      <c r="A211" s="113" t="s">
        <v>36</v>
      </c>
      <c r="B211" s="174"/>
      <c r="C211" s="175"/>
      <c r="D211" s="112">
        <f>D210</f>
        <v>1</v>
      </c>
    </row>
    <row r="212" spans="1:8" ht="42.6" customHeight="1">
      <c r="A212" s="77" t="s">
        <v>299</v>
      </c>
      <c r="B212" s="71" t="s">
        <v>367</v>
      </c>
      <c r="C212" s="66" t="s">
        <v>326</v>
      </c>
      <c r="D212" s="88">
        <v>1</v>
      </c>
      <c r="E212" s="98"/>
      <c r="F212" s="101">
        <f>D212</f>
        <v>1</v>
      </c>
      <c r="G212" s="101">
        <v>3</v>
      </c>
      <c r="H212" s="101">
        <f>F212*G212</f>
        <v>3</v>
      </c>
    </row>
    <row r="213" spans="1:8" ht="47.25" customHeight="1">
      <c r="A213" s="113" t="s">
        <v>36</v>
      </c>
      <c r="B213" s="174"/>
      <c r="C213" s="175"/>
      <c r="D213" s="112">
        <f>D212</f>
        <v>1</v>
      </c>
      <c r="E213" s="98"/>
    </row>
    <row r="214" spans="1:8" ht="75" customHeight="1">
      <c r="A214" s="80" t="s">
        <v>300</v>
      </c>
      <c r="B214" s="66" t="s">
        <v>368</v>
      </c>
      <c r="C214" s="66" t="s">
        <v>369</v>
      </c>
      <c r="D214" s="88">
        <v>1</v>
      </c>
      <c r="E214" s="98"/>
      <c r="F214" s="101">
        <f>D214</f>
        <v>1</v>
      </c>
      <c r="G214" s="101">
        <v>2</v>
      </c>
      <c r="H214" s="101">
        <f>F214*G214</f>
        <v>2</v>
      </c>
    </row>
    <row r="215" spans="1:8" ht="47.25" customHeight="1">
      <c r="A215" s="113" t="s">
        <v>36</v>
      </c>
      <c r="B215" s="174"/>
      <c r="C215" s="175"/>
      <c r="D215" s="112">
        <f>D214</f>
        <v>1</v>
      </c>
      <c r="E215" s="98"/>
    </row>
    <row r="216" spans="1:8" ht="42.6" customHeight="1">
      <c r="A216" s="77" t="s">
        <v>301</v>
      </c>
      <c r="B216" s="66" t="s">
        <v>370</v>
      </c>
      <c r="C216" s="66" t="s">
        <v>460</v>
      </c>
      <c r="D216" s="71">
        <v>1</v>
      </c>
      <c r="E216" s="98"/>
      <c r="F216" s="101">
        <f>D216</f>
        <v>1</v>
      </c>
      <c r="G216" s="101">
        <v>3</v>
      </c>
      <c r="H216" s="101">
        <f>F216*G216</f>
        <v>3</v>
      </c>
    </row>
    <row r="217" spans="1:8" ht="47.25" customHeight="1">
      <c r="A217" s="113" t="s">
        <v>36</v>
      </c>
      <c r="B217" s="174"/>
      <c r="C217" s="175"/>
      <c r="D217" s="112">
        <f>D216</f>
        <v>1</v>
      </c>
      <c r="E217" s="98"/>
    </row>
    <row r="218" spans="1:8" ht="179.25" customHeight="1">
      <c r="A218" s="76" t="s">
        <v>371</v>
      </c>
      <c r="B218" s="66" t="s">
        <v>372</v>
      </c>
      <c r="C218" s="66" t="s">
        <v>373</v>
      </c>
      <c r="D218" s="71">
        <v>1</v>
      </c>
      <c r="E218" s="98"/>
      <c r="F218" s="101">
        <f>D218</f>
        <v>1</v>
      </c>
      <c r="G218" s="101">
        <v>2</v>
      </c>
      <c r="H218" s="101">
        <f>F218*G218</f>
        <v>2</v>
      </c>
    </row>
    <row r="219" spans="1:8" ht="47.25" customHeight="1">
      <c r="A219" s="113" t="s">
        <v>36</v>
      </c>
      <c r="B219" s="174"/>
      <c r="C219" s="175"/>
      <c r="D219" s="112">
        <f>D218</f>
        <v>1</v>
      </c>
      <c r="E219" s="98"/>
    </row>
    <row r="220" spans="1:8" ht="42.6" customHeight="1">
      <c r="A220" s="77" t="s">
        <v>374</v>
      </c>
      <c r="B220" s="66" t="s">
        <v>375</v>
      </c>
      <c r="C220" s="66" t="s">
        <v>376</v>
      </c>
      <c r="D220" s="71">
        <v>1</v>
      </c>
      <c r="E220" s="98"/>
      <c r="F220" s="101">
        <f>D220</f>
        <v>1</v>
      </c>
      <c r="G220" s="101">
        <v>3</v>
      </c>
      <c r="H220" s="101">
        <f>F220*G220</f>
        <v>3</v>
      </c>
    </row>
    <row r="221" spans="1:8" ht="47.25" customHeight="1">
      <c r="A221" s="113" t="s">
        <v>36</v>
      </c>
      <c r="B221" s="174"/>
      <c r="C221" s="175"/>
      <c r="D221" s="112">
        <f>D220</f>
        <v>1</v>
      </c>
      <c r="E221" s="98"/>
    </row>
    <row r="222" spans="1:8" ht="45.75" customHeight="1">
      <c r="A222" s="76" t="s">
        <v>377</v>
      </c>
      <c r="B222" s="66" t="s">
        <v>378</v>
      </c>
      <c r="C222" s="66" t="s">
        <v>250</v>
      </c>
      <c r="D222" s="71">
        <v>1</v>
      </c>
      <c r="E222" s="98"/>
      <c r="F222" s="101">
        <f>D222</f>
        <v>1</v>
      </c>
      <c r="G222" s="101">
        <v>2</v>
      </c>
      <c r="H222" s="101">
        <f>F222*G222</f>
        <v>2</v>
      </c>
    </row>
    <row r="223" spans="1:8" ht="47.25" customHeight="1">
      <c r="A223" s="113" t="s">
        <v>36</v>
      </c>
      <c r="B223" s="174"/>
      <c r="C223" s="175"/>
      <c r="D223" s="112">
        <f>D222</f>
        <v>1</v>
      </c>
      <c r="E223" s="98"/>
    </row>
    <row r="224" spans="1:8" ht="25.5" customHeight="1">
      <c r="A224" s="176" t="s">
        <v>379</v>
      </c>
      <c r="B224" s="177"/>
      <c r="C224" s="177"/>
      <c r="D224" s="81"/>
      <c r="E224" s="99"/>
      <c r="F224" s="103"/>
      <c r="G224" s="103"/>
      <c r="H224" s="103"/>
    </row>
    <row r="225" spans="1:8" ht="35.25" customHeight="1">
      <c r="A225" s="78" t="s">
        <v>302</v>
      </c>
      <c r="B225" s="66" t="s">
        <v>380</v>
      </c>
      <c r="C225" s="66" t="s">
        <v>307</v>
      </c>
      <c r="D225" s="71">
        <v>1</v>
      </c>
      <c r="E225" s="98"/>
      <c r="F225" s="101">
        <f>D225</f>
        <v>1</v>
      </c>
      <c r="G225" s="101">
        <v>1</v>
      </c>
      <c r="H225" s="101">
        <f>F225*G225</f>
        <v>1</v>
      </c>
    </row>
    <row r="226" spans="1:8" ht="47.25" customHeight="1">
      <c r="A226" s="113" t="s">
        <v>36</v>
      </c>
      <c r="B226" s="174"/>
      <c r="C226" s="175"/>
      <c r="D226" s="112">
        <f>D225</f>
        <v>1</v>
      </c>
      <c r="E226" s="98"/>
    </row>
    <row r="227" spans="1:8" ht="178.5">
      <c r="A227" s="76" t="s">
        <v>303</v>
      </c>
      <c r="B227" s="66" t="s">
        <v>381</v>
      </c>
      <c r="C227" s="66" t="s">
        <v>382</v>
      </c>
      <c r="D227" s="71">
        <v>1</v>
      </c>
      <c r="E227" s="98"/>
      <c r="F227" s="101">
        <f>D227</f>
        <v>1</v>
      </c>
      <c r="G227" s="101">
        <v>2</v>
      </c>
      <c r="H227" s="101">
        <f>F227*G227</f>
        <v>2</v>
      </c>
    </row>
    <row r="228" spans="1:8" ht="47.25" customHeight="1">
      <c r="A228" s="113" t="s">
        <v>36</v>
      </c>
      <c r="B228" s="174"/>
      <c r="C228" s="175"/>
      <c r="D228" s="112">
        <f>D227</f>
        <v>1</v>
      </c>
      <c r="E228" s="98"/>
    </row>
    <row r="229" spans="1:8" ht="60" customHeight="1">
      <c r="A229" s="77" t="s">
        <v>304</v>
      </c>
      <c r="B229" s="66" t="s">
        <v>383</v>
      </c>
      <c r="C229" s="66" t="s">
        <v>461</v>
      </c>
      <c r="D229" s="71">
        <v>1</v>
      </c>
      <c r="E229" s="98"/>
      <c r="F229" s="101">
        <f>D229</f>
        <v>1</v>
      </c>
      <c r="G229" s="101">
        <v>3</v>
      </c>
      <c r="H229" s="101">
        <f>F229*G229</f>
        <v>3</v>
      </c>
    </row>
    <row r="230" spans="1:8" ht="47.25" customHeight="1">
      <c r="A230" s="113" t="s">
        <v>36</v>
      </c>
      <c r="B230" s="174"/>
      <c r="C230" s="175"/>
      <c r="D230" s="112">
        <f>D229</f>
        <v>1</v>
      </c>
      <c r="E230" s="98"/>
    </row>
    <row r="231" spans="1:8" ht="25.5" customHeight="1">
      <c r="A231" s="176" t="s">
        <v>384</v>
      </c>
      <c r="B231" s="177"/>
      <c r="C231" s="177"/>
      <c r="D231" s="105"/>
      <c r="E231" s="106"/>
      <c r="F231" s="107"/>
      <c r="G231" s="107"/>
      <c r="H231" s="107"/>
    </row>
    <row r="232" spans="1:8" ht="66" customHeight="1">
      <c r="A232" s="77" t="s">
        <v>306</v>
      </c>
      <c r="B232" s="66" t="s">
        <v>385</v>
      </c>
      <c r="C232" s="66" t="s">
        <v>307</v>
      </c>
      <c r="D232" s="71">
        <v>1</v>
      </c>
      <c r="E232" s="98"/>
      <c r="F232" s="101">
        <f>D232</f>
        <v>1</v>
      </c>
      <c r="G232" s="101">
        <v>3</v>
      </c>
      <c r="H232" s="101">
        <f>F232*G232</f>
        <v>3</v>
      </c>
    </row>
    <row r="233" spans="1:8" ht="47.25" customHeight="1">
      <c r="A233" s="113" t="s">
        <v>36</v>
      </c>
      <c r="B233" s="174"/>
      <c r="C233" s="175"/>
      <c r="D233" s="112">
        <f>D232</f>
        <v>1</v>
      </c>
      <c r="E233" s="98"/>
    </row>
    <row r="234" spans="1:8" ht="42.6" customHeight="1">
      <c r="A234" s="77" t="s">
        <v>386</v>
      </c>
      <c r="B234" s="66" t="s">
        <v>387</v>
      </c>
      <c r="C234" s="66" t="s">
        <v>376</v>
      </c>
      <c r="D234" s="71">
        <v>1</v>
      </c>
      <c r="E234" s="98"/>
      <c r="F234" s="101">
        <f>D234</f>
        <v>1</v>
      </c>
      <c r="G234" s="101">
        <v>3</v>
      </c>
      <c r="H234" s="101">
        <f>F234*G234</f>
        <v>3</v>
      </c>
    </row>
    <row r="235" spans="1:8" ht="47.25" customHeight="1">
      <c r="A235" s="113" t="s">
        <v>36</v>
      </c>
      <c r="B235" s="174"/>
      <c r="C235" s="175"/>
      <c r="D235" s="112">
        <f>D234</f>
        <v>1</v>
      </c>
      <c r="E235" s="98"/>
    </row>
    <row r="236" spans="1:8" ht="116.25" customHeight="1">
      <c r="A236" s="77" t="s">
        <v>388</v>
      </c>
      <c r="B236" s="66" t="s">
        <v>389</v>
      </c>
      <c r="C236" s="66" t="s">
        <v>376</v>
      </c>
      <c r="D236" s="71">
        <v>1</v>
      </c>
      <c r="E236" s="98"/>
      <c r="F236" s="101">
        <f>D236</f>
        <v>1</v>
      </c>
      <c r="G236" s="101">
        <v>3</v>
      </c>
      <c r="H236" s="101">
        <f>F236*G236</f>
        <v>3</v>
      </c>
    </row>
    <row r="237" spans="1:8" ht="47.25" customHeight="1">
      <c r="A237" s="113" t="s">
        <v>36</v>
      </c>
      <c r="B237" s="174"/>
      <c r="C237" s="175"/>
      <c r="D237" s="112">
        <f>D236</f>
        <v>1</v>
      </c>
      <c r="E237" s="98"/>
    </row>
    <row r="238" spans="1:8" ht="25.5" customHeight="1">
      <c r="A238" s="178" t="s">
        <v>390</v>
      </c>
      <c r="B238" s="179"/>
      <c r="C238" s="179"/>
      <c r="D238" s="108"/>
      <c r="E238" s="109"/>
      <c r="F238" s="110"/>
      <c r="G238" s="110"/>
      <c r="H238" s="110"/>
    </row>
    <row r="239" spans="1:8" ht="128.25" customHeight="1">
      <c r="A239" s="77" t="s">
        <v>391</v>
      </c>
      <c r="B239" s="66" t="s">
        <v>392</v>
      </c>
      <c r="C239" s="66" t="s">
        <v>307</v>
      </c>
      <c r="D239" s="71">
        <v>1</v>
      </c>
      <c r="E239" s="98"/>
      <c r="F239" s="101">
        <f>D239</f>
        <v>1</v>
      </c>
      <c r="G239" s="101">
        <v>3</v>
      </c>
      <c r="H239" s="101">
        <f>F239*G239</f>
        <v>3</v>
      </c>
    </row>
    <row r="240" spans="1:8" ht="47.25" customHeight="1">
      <c r="A240" s="113" t="s">
        <v>36</v>
      </c>
      <c r="B240" s="174"/>
      <c r="C240" s="175"/>
      <c r="D240" s="112">
        <f>D239</f>
        <v>1</v>
      </c>
      <c r="E240" s="98"/>
    </row>
    <row r="241" spans="1:8" ht="42.6" customHeight="1">
      <c r="A241" s="80" t="s">
        <v>393</v>
      </c>
      <c r="B241" s="66" t="s">
        <v>394</v>
      </c>
      <c r="C241" s="66" t="s">
        <v>395</v>
      </c>
      <c r="D241" s="71">
        <v>1</v>
      </c>
      <c r="E241" s="98"/>
      <c r="F241" s="101">
        <f>D241</f>
        <v>1</v>
      </c>
      <c r="G241" s="101">
        <v>2</v>
      </c>
      <c r="H241" s="101">
        <f>F241*G241</f>
        <v>2</v>
      </c>
    </row>
    <row r="242" spans="1:8" ht="47.25" customHeight="1">
      <c r="A242" s="113" t="s">
        <v>36</v>
      </c>
      <c r="B242" s="174"/>
      <c r="C242" s="175"/>
      <c r="D242" s="112">
        <f>D241</f>
        <v>1</v>
      </c>
      <c r="E242" s="98"/>
    </row>
    <row r="243" spans="1:8" ht="92.25" customHeight="1">
      <c r="A243" s="77" t="s">
        <v>396</v>
      </c>
      <c r="B243" s="66" t="s">
        <v>397</v>
      </c>
      <c r="C243" s="66" t="s">
        <v>398</v>
      </c>
      <c r="D243" s="71">
        <v>1</v>
      </c>
      <c r="E243" s="98"/>
      <c r="F243" s="101">
        <f>D243</f>
        <v>1</v>
      </c>
      <c r="G243" s="101">
        <v>3</v>
      </c>
      <c r="H243" s="101">
        <f>F243*G243</f>
        <v>3</v>
      </c>
    </row>
    <row r="244" spans="1:8" ht="47.25" customHeight="1">
      <c r="A244" s="113" t="s">
        <v>36</v>
      </c>
      <c r="B244" s="174"/>
      <c r="C244" s="175"/>
      <c r="D244" s="112">
        <f>D243</f>
        <v>1</v>
      </c>
      <c r="E244" s="98"/>
    </row>
    <row r="245" spans="1:8" ht="91.5" customHeight="1">
      <c r="A245" s="77" t="s">
        <v>462</v>
      </c>
      <c r="B245" s="66" t="s">
        <v>463</v>
      </c>
      <c r="C245" s="66" t="s">
        <v>460</v>
      </c>
      <c r="D245" s="66">
        <v>1</v>
      </c>
      <c r="E245" s="98"/>
      <c r="F245" s="101">
        <f>D245</f>
        <v>1</v>
      </c>
      <c r="G245" s="101">
        <v>3</v>
      </c>
      <c r="H245" s="101">
        <f>F245*G245</f>
        <v>3</v>
      </c>
    </row>
    <row r="246" spans="1:8" ht="47.25" customHeight="1">
      <c r="A246" s="113" t="s">
        <v>36</v>
      </c>
      <c r="B246" s="174"/>
      <c r="C246" s="175"/>
      <c r="D246" s="112">
        <f>D245</f>
        <v>1</v>
      </c>
      <c r="E246" s="98"/>
    </row>
    <row r="247" spans="1:8" ht="255" customHeight="1">
      <c r="A247" s="77" t="s">
        <v>399</v>
      </c>
      <c r="B247" s="66" t="s">
        <v>400</v>
      </c>
      <c r="C247" s="66" t="s">
        <v>401</v>
      </c>
      <c r="D247" s="71">
        <v>1</v>
      </c>
      <c r="E247" s="98"/>
      <c r="F247" s="101">
        <f>D247</f>
        <v>1</v>
      </c>
      <c r="G247" s="101">
        <v>3</v>
      </c>
      <c r="H247" s="101">
        <f>F247*G247</f>
        <v>3</v>
      </c>
    </row>
    <row r="248" spans="1:8" ht="47.25" customHeight="1">
      <c r="A248" s="113" t="s">
        <v>36</v>
      </c>
      <c r="B248" s="174"/>
      <c r="C248" s="175"/>
      <c r="D248" s="112">
        <f>D247</f>
        <v>1</v>
      </c>
      <c r="E248" s="98"/>
    </row>
    <row r="249" spans="1:8" ht="87" customHeight="1">
      <c r="A249" s="77" t="s">
        <v>402</v>
      </c>
      <c r="B249" s="66" t="s">
        <v>403</v>
      </c>
      <c r="C249" s="66" t="s">
        <v>404</v>
      </c>
      <c r="D249" s="71">
        <v>1</v>
      </c>
      <c r="E249" s="98"/>
      <c r="F249" s="101">
        <f>D249</f>
        <v>1</v>
      </c>
      <c r="G249" s="101">
        <v>3</v>
      </c>
      <c r="H249" s="101">
        <f>F249*G249</f>
        <v>3</v>
      </c>
    </row>
    <row r="250" spans="1:8" ht="47.25" customHeight="1">
      <c r="A250" s="113" t="s">
        <v>36</v>
      </c>
      <c r="B250" s="174"/>
      <c r="C250" s="175"/>
      <c r="D250" s="112">
        <f>D249</f>
        <v>1</v>
      </c>
      <c r="E250" s="98"/>
    </row>
    <row r="251" spans="1:8" ht="25.5" customHeight="1">
      <c r="A251" s="176" t="s">
        <v>405</v>
      </c>
      <c r="B251" s="177"/>
      <c r="C251" s="177"/>
      <c r="D251" s="105"/>
      <c r="E251" s="106"/>
      <c r="F251" s="107"/>
      <c r="G251" s="107"/>
      <c r="H251" s="107"/>
    </row>
    <row r="252" spans="1:8" ht="47.25" customHeight="1">
      <c r="A252" s="79" t="s">
        <v>406</v>
      </c>
      <c r="B252" s="50" t="s">
        <v>407</v>
      </c>
      <c r="C252" s="50" t="s">
        <v>408</v>
      </c>
      <c r="D252" s="92">
        <v>1</v>
      </c>
      <c r="E252" s="98"/>
      <c r="F252" s="101">
        <f>D252</f>
        <v>1</v>
      </c>
      <c r="G252" s="101">
        <v>1</v>
      </c>
      <c r="H252" s="101">
        <f>F252*G252</f>
        <v>1</v>
      </c>
    </row>
    <row r="253" spans="1:8" ht="47.25" customHeight="1">
      <c r="A253" s="113" t="s">
        <v>36</v>
      </c>
      <c r="B253" s="174"/>
      <c r="C253" s="175"/>
      <c r="D253" s="112">
        <f>D252</f>
        <v>1</v>
      </c>
      <c r="E253" s="98"/>
    </row>
    <row r="254" spans="1:8" ht="37.5" customHeight="1">
      <c r="A254" s="79" t="s">
        <v>409</v>
      </c>
      <c r="B254" s="66" t="s">
        <v>410</v>
      </c>
      <c r="C254" s="66" t="s">
        <v>411</v>
      </c>
      <c r="D254" s="71">
        <v>1</v>
      </c>
      <c r="E254" s="98"/>
      <c r="F254" s="101">
        <f>D254</f>
        <v>1</v>
      </c>
      <c r="G254" s="101">
        <v>1</v>
      </c>
      <c r="H254" s="101">
        <f>F254*G254</f>
        <v>1</v>
      </c>
    </row>
    <row r="255" spans="1:8" ht="47.25" customHeight="1">
      <c r="A255" s="113" t="s">
        <v>36</v>
      </c>
      <c r="B255" s="174"/>
      <c r="C255" s="175"/>
      <c r="D255" s="112">
        <f>D254</f>
        <v>1</v>
      </c>
      <c r="E255" s="98"/>
    </row>
    <row r="256" spans="1:8" ht="35.25" customHeight="1">
      <c r="A256" s="79" t="s">
        <v>412</v>
      </c>
      <c r="B256" s="66" t="s">
        <v>413</v>
      </c>
      <c r="C256" s="66" t="s">
        <v>414</v>
      </c>
      <c r="D256" s="71">
        <v>1</v>
      </c>
      <c r="E256" s="98"/>
      <c r="F256" s="101">
        <f>D256</f>
        <v>1</v>
      </c>
      <c r="G256" s="101">
        <v>1</v>
      </c>
      <c r="H256" s="101">
        <f>F256*G256</f>
        <v>1</v>
      </c>
    </row>
    <row r="257" spans="1:8" ht="47.25" customHeight="1">
      <c r="A257" s="113" t="s">
        <v>36</v>
      </c>
      <c r="B257" s="174"/>
      <c r="C257" s="175"/>
      <c r="D257" s="112">
        <f>D256</f>
        <v>1</v>
      </c>
      <c r="E257" s="98"/>
    </row>
    <row r="258" spans="1:8" ht="15.75" customHeight="1">
      <c r="A258" s="180" t="s">
        <v>464</v>
      </c>
      <c r="B258" s="181"/>
      <c r="C258" s="181"/>
      <c r="D258" s="73"/>
      <c r="E258" s="100"/>
      <c r="F258" s="104"/>
      <c r="G258" s="104"/>
      <c r="H258" s="104"/>
    </row>
    <row r="259" spans="1:8" ht="58.5" customHeight="1">
      <c r="A259" s="76" t="s">
        <v>415</v>
      </c>
      <c r="B259" s="50" t="s">
        <v>416</v>
      </c>
      <c r="C259" s="50" t="s">
        <v>417</v>
      </c>
      <c r="D259" s="92">
        <v>1</v>
      </c>
      <c r="E259" s="98"/>
      <c r="F259" s="101">
        <f>D259</f>
        <v>1</v>
      </c>
      <c r="G259" s="101">
        <v>2</v>
      </c>
      <c r="H259" s="101">
        <f>F259*G259</f>
        <v>2</v>
      </c>
    </row>
    <row r="260" spans="1:8" ht="47.25" customHeight="1">
      <c r="A260" s="113" t="s">
        <v>36</v>
      </c>
      <c r="B260" s="174"/>
      <c r="C260" s="175"/>
      <c r="D260" s="112">
        <f>D259</f>
        <v>1</v>
      </c>
      <c r="E260" s="98"/>
    </row>
    <row r="261" spans="1:8" ht="25.5" customHeight="1">
      <c r="A261" s="182" t="s">
        <v>418</v>
      </c>
      <c r="B261" s="183"/>
      <c r="C261" s="183"/>
      <c r="D261" s="73"/>
      <c r="E261" s="98"/>
    </row>
    <row r="262" spans="1:8" ht="42.6" customHeight="1">
      <c r="A262" s="76" t="s">
        <v>419</v>
      </c>
      <c r="B262" s="66" t="s">
        <v>420</v>
      </c>
      <c r="C262" s="66" t="s">
        <v>307</v>
      </c>
      <c r="D262" s="71">
        <v>1</v>
      </c>
      <c r="E262" s="98"/>
      <c r="F262" s="101">
        <f>D262</f>
        <v>1</v>
      </c>
      <c r="G262" s="101">
        <v>2</v>
      </c>
      <c r="H262" s="101">
        <f>F262*G262</f>
        <v>2</v>
      </c>
    </row>
    <row r="263" spans="1:8" ht="47.25" customHeight="1">
      <c r="A263" s="113" t="s">
        <v>36</v>
      </c>
      <c r="B263" s="174"/>
      <c r="C263" s="175"/>
      <c r="D263" s="112">
        <f>D262</f>
        <v>1</v>
      </c>
      <c r="E263" s="98"/>
    </row>
    <row r="264" spans="1:8" ht="56.1" customHeight="1">
      <c r="A264" s="76" t="s">
        <v>421</v>
      </c>
      <c r="B264" s="66" t="s">
        <v>422</v>
      </c>
      <c r="C264" s="66" t="s">
        <v>307</v>
      </c>
      <c r="D264" s="71">
        <v>1</v>
      </c>
      <c r="E264" s="98"/>
      <c r="F264" s="101">
        <f>D264</f>
        <v>1</v>
      </c>
      <c r="G264" s="101">
        <v>2</v>
      </c>
      <c r="H264" s="101">
        <f>F264*G264</f>
        <v>2</v>
      </c>
    </row>
    <row r="265" spans="1:8" ht="47.25" customHeight="1">
      <c r="A265" s="113" t="s">
        <v>36</v>
      </c>
      <c r="B265" s="174"/>
      <c r="C265" s="175"/>
      <c r="D265" s="112">
        <f>D264</f>
        <v>1</v>
      </c>
      <c r="E265" s="98"/>
    </row>
    <row r="266" spans="1:8" ht="110.25" customHeight="1">
      <c r="A266" s="76" t="s">
        <v>423</v>
      </c>
      <c r="B266" s="66" t="s">
        <v>424</v>
      </c>
      <c r="C266" s="66" t="s">
        <v>425</v>
      </c>
      <c r="D266" s="71">
        <v>1</v>
      </c>
      <c r="E266" s="98"/>
      <c r="F266" s="101">
        <f>D266</f>
        <v>1</v>
      </c>
      <c r="G266" s="101">
        <v>2</v>
      </c>
      <c r="H266" s="101">
        <f>F266*G266</f>
        <v>2</v>
      </c>
    </row>
    <row r="267" spans="1:8" ht="47.25" customHeight="1">
      <c r="A267" s="113" t="s">
        <v>36</v>
      </c>
      <c r="B267" s="174"/>
      <c r="C267" s="175"/>
      <c r="D267" s="112">
        <f>D266</f>
        <v>1</v>
      </c>
      <c r="E267" s="98"/>
    </row>
    <row r="268" spans="1:8" ht="25.5" customHeight="1">
      <c r="A268" s="182" t="s">
        <v>426</v>
      </c>
      <c r="B268" s="183"/>
      <c r="C268" s="183"/>
      <c r="D268" s="73"/>
      <c r="E268" s="98"/>
    </row>
    <row r="269" spans="1:8" ht="84" customHeight="1">
      <c r="A269" s="76" t="s">
        <v>632</v>
      </c>
      <c r="B269" s="71" t="s">
        <v>428</v>
      </c>
      <c r="C269" s="66" t="s">
        <v>429</v>
      </c>
      <c r="D269" s="71">
        <v>1</v>
      </c>
      <c r="E269" s="98"/>
      <c r="F269" s="101">
        <f>D269</f>
        <v>1</v>
      </c>
      <c r="G269" s="101">
        <v>2</v>
      </c>
      <c r="H269" s="101">
        <f>F269*G269</f>
        <v>2</v>
      </c>
    </row>
    <row r="270" spans="1:8" ht="47.25" customHeight="1">
      <c r="A270" s="113" t="s">
        <v>36</v>
      </c>
      <c r="B270" s="174"/>
      <c r="C270" s="175"/>
      <c r="D270" s="112">
        <f>D269</f>
        <v>1</v>
      </c>
      <c r="E270" s="98"/>
    </row>
    <row r="271" spans="1:8" ht="51">
      <c r="A271" s="76" t="s">
        <v>427</v>
      </c>
      <c r="B271" s="71" t="s">
        <v>431</v>
      </c>
      <c r="C271" s="66" t="s">
        <v>432</v>
      </c>
      <c r="D271" s="71">
        <v>1</v>
      </c>
      <c r="E271" s="98"/>
      <c r="F271" s="101">
        <f>D271</f>
        <v>1</v>
      </c>
      <c r="G271" s="101">
        <v>2</v>
      </c>
      <c r="H271" s="101">
        <f>F271*G271</f>
        <v>2</v>
      </c>
    </row>
    <row r="272" spans="1:8" ht="47.25" customHeight="1">
      <c r="A272" s="113" t="s">
        <v>36</v>
      </c>
      <c r="B272" s="174"/>
      <c r="C272" s="175"/>
      <c r="D272" s="112">
        <f>D271</f>
        <v>1</v>
      </c>
      <c r="E272" s="98"/>
    </row>
    <row r="273" spans="1:8" ht="30" customHeight="1">
      <c r="A273" s="76" t="s">
        <v>430</v>
      </c>
      <c r="B273" s="66" t="s">
        <v>434</v>
      </c>
      <c r="C273" s="66" t="s">
        <v>376</v>
      </c>
      <c r="D273" s="71">
        <v>1</v>
      </c>
      <c r="E273" s="98"/>
      <c r="F273" s="101">
        <f>D273</f>
        <v>1</v>
      </c>
      <c r="G273" s="101">
        <v>2</v>
      </c>
      <c r="H273" s="101">
        <f>F273*G273</f>
        <v>2</v>
      </c>
    </row>
    <row r="274" spans="1:8" ht="47.25" customHeight="1">
      <c r="A274" s="113" t="s">
        <v>36</v>
      </c>
      <c r="B274" s="174"/>
      <c r="C274" s="175"/>
      <c r="D274" s="112">
        <f>D273</f>
        <v>1</v>
      </c>
      <c r="E274" s="98"/>
    </row>
    <row r="275" spans="1:8" ht="58.5" customHeight="1">
      <c r="A275" s="76" t="s">
        <v>433</v>
      </c>
      <c r="B275" s="66" t="s">
        <v>436</v>
      </c>
      <c r="C275" s="66" t="s">
        <v>437</v>
      </c>
      <c r="D275" s="71">
        <v>1</v>
      </c>
      <c r="E275" s="98"/>
      <c r="F275" s="101">
        <f>D275</f>
        <v>1</v>
      </c>
      <c r="G275" s="101">
        <v>2</v>
      </c>
      <c r="H275" s="101">
        <f>F275*G275</f>
        <v>2</v>
      </c>
    </row>
    <row r="276" spans="1:8" ht="47.25" customHeight="1">
      <c r="A276" s="113" t="s">
        <v>36</v>
      </c>
      <c r="B276" s="174"/>
      <c r="C276" s="175"/>
      <c r="D276" s="112">
        <f>D275</f>
        <v>1</v>
      </c>
      <c r="E276" s="98"/>
    </row>
    <row r="277" spans="1:8" ht="60" customHeight="1">
      <c r="A277" s="77" t="s">
        <v>435</v>
      </c>
      <c r="B277" s="66" t="s">
        <v>438</v>
      </c>
      <c r="C277" s="66" t="s">
        <v>439</v>
      </c>
      <c r="D277" s="71">
        <v>1</v>
      </c>
      <c r="E277" s="98"/>
      <c r="F277" s="101">
        <f>D277</f>
        <v>1</v>
      </c>
      <c r="G277" s="101">
        <v>3</v>
      </c>
      <c r="H277" s="101">
        <f>F277*G277</f>
        <v>3</v>
      </c>
    </row>
    <row r="278" spans="1:8" ht="47.25" customHeight="1">
      <c r="A278" s="113" t="s">
        <v>36</v>
      </c>
      <c r="B278" s="174"/>
      <c r="C278" s="175"/>
      <c r="D278" s="112">
        <f>D277</f>
        <v>1</v>
      </c>
      <c r="E278" s="98"/>
    </row>
    <row r="279" spans="1:8" ht="25.5" customHeight="1">
      <c r="A279" s="182" t="s">
        <v>440</v>
      </c>
      <c r="B279" s="183"/>
      <c r="C279" s="183"/>
      <c r="D279" s="93"/>
      <c r="E279" s="98"/>
    </row>
    <row r="280" spans="1:8" ht="51.75" customHeight="1">
      <c r="A280" s="79" t="s">
        <v>441</v>
      </c>
      <c r="B280" s="66" t="s">
        <v>442</v>
      </c>
      <c r="C280" s="66" t="s">
        <v>443</v>
      </c>
      <c r="D280" s="71">
        <v>1</v>
      </c>
      <c r="E280" s="98"/>
      <c r="F280" s="101">
        <f>D280</f>
        <v>1</v>
      </c>
      <c r="G280" s="101">
        <v>1</v>
      </c>
      <c r="H280" s="101">
        <f>F280*G280</f>
        <v>1</v>
      </c>
    </row>
    <row r="281" spans="1:8" ht="47.25" customHeight="1">
      <c r="A281" s="113" t="s">
        <v>36</v>
      </c>
      <c r="B281" s="174"/>
      <c r="C281" s="175"/>
      <c r="D281" s="112">
        <f>D280</f>
        <v>1</v>
      </c>
      <c r="E281" s="98"/>
    </row>
    <row r="282" spans="1:8" ht="25.5" customHeight="1">
      <c r="A282" s="182" t="s">
        <v>465</v>
      </c>
      <c r="B282" s="183"/>
      <c r="C282" s="183"/>
      <c r="D282" s="94"/>
      <c r="E282" s="98"/>
    </row>
    <row r="283" spans="1:8" ht="83.25" customHeight="1">
      <c r="A283" s="79" t="s">
        <v>444</v>
      </c>
      <c r="B283" s="66" t="s">
        <v>445</v>
      </c>
      <c r="C283" s="66" t="s">
        <v>446</v>
      </c>
      <c r="D283" s="71">
        <v>1</v>
      </c>
      <c r="E283" s="98"/>
      <c r="F283" s="101">
        <f>D283</f>
        <v>1</v>
      </c>
      <c r="G283" s="101">
        <v>1</v>
      </c>
      <c r="H283" s="101">
        <f>F283*G283</f>
        <v>1</v>
      </c>
    </row>
    <row r="284" spans="1:8" ht="47.25" customHeight="1">
      <c r="A284" s="113" t="s">
        <v>36</v>
      </c>
      <c r="B284" s="174"/>
      <c r="C284" s="175"/>
      <c r="D284" s="112">
        <f>D283</f>
        <v>1</v>
      </c>
      <c r="E284" s="98"/>
    </row>
    <row r="285" spans="1:8" ht="102">
      <c r="A285" s="77" t="s">
        <v>447</v>
      </c>
      <c r="B285" s="66" t="s">
        <v>466</v>
      </c>
      <c r="C285" s="66" t="s">
        <v>448</v>
      </c>
      <c r="D285" s="71">
        <v>1</v>
      </c>
      <c r="E285" s="98"/>
      <c r="F285" s="101">
        <f>D285</f>
        <v>1</v>
      </c>
      <c r="G285" s="101">
        <v>3</v>
      </c>
      <c r="H285" s="101">
        <f>F285*G285</f>
        <v>3</v>
      </c>
    </row>
    <row r="286" spans="1:8" ht="47.25" customHeight="1">
      <c r="A286" s="113" t="s">
        <v>36</v>
      </c>
      <c r="B286" s="174"/>
      <c r="C286" s="175"/>
      <c r="D286" s="112">
        <f>D285</f>
        <v>1</v>
      </c>
      <c r="E286" s="98"/>
    </row>
    <row r="287" spans="1:8" ht="51">
      <c r="A287" s="79" t="s">
        <v>449</v>
      </c>
      <c r="B287" s="82" t="s">
        <v>450</v>
      </c>
      <c r="C287" s="82" t="s">
        <v>326</v>
      </c>
      <c r="D287" s="95">
        <v>1</v>
      </c>
      <c r="E287" s="98"/>
      <c r="F287" s="101">
        <f>D287</f>
        <v>1</v>
      </c>
      <c r="G287" s="101">
        <v>1</v>
      </c>
      <c r="H287" s="101">
        <f>F287*G287</f>
        <v>1</v>
      </c>
    </row>
    <row r="288" spans="1:8" ht="47.25" customHeight="1">
      <c r="A288" s="113" t="s">
        <v>36</v>
      </c>
      <c r="B288" s="174"/>
      <c r="C288" s="175"/>
      <c r="D288" s="112">
        <f>D287</f>
        <v>1</v>
      </c>
      <c r="E288" s="98"/>
    </row>
    <row r="289" spans="1:8" ht="25.5" customHeight="1">
      <c r="A289" s="182" t="s">
        <v>222</v>
      </c>
      <c r="B289" s="183"/>
      <c r="C289" s="183"/>
      <c r="D289" s="247"/>
      <c r="F289" s="101">
        <f>SUM(F28:F287)</f>
        <v>118</v>
      </c>
      <c r="G289" s="101">
        <f t="shared" ref="G289:H289" si="1">SUM(G28:G287)</f>
        <v>250</v>
      </c>
      <c r="H289" s="101">
        <f t="shared" si="1"/>
        <v>250</v>
      </c>
    </row>
    <row r="290" spans="1:8" ht="35.25" customHeight="1">
      <c r="A290" s="244"/>
      <c r="B290" s="245"/>
      <c r="C290" s="245"/>
      <c r="D290" s="246"/>
    </row>
    <row r="291" spans="1:8" ht="25.5" customHeight="1">
      <c r="A291" s="182" t="s">
        <v>223</v>
      </c>
      <c r="B291" s="183"/>
      <c r="C291" s="183"/>
      <c r="D291" s="247"/>
      <c r="F291" s="101">
        <v>250</v>
      </c>
      <c r="G291" s="101">
        <v>100</v>
      </c>
    </row>
    <row r="292" spans="1:8" ht="36.75" customHeight="1">
      <c r="A292" s="244"/>
      <c r="B292" s="245"/>
      <c r="C292" s="245"/>
      <c r="D292" s="246"/>
      <c r="F292" s="101">
        <f>H289</f>
        <v>250</v>
      </c>
      <c r="G292" s="111">
        <f>F292*G291/F291</f>
        <v>100</v>
      </c>
    </row>
    <row r="293" spans="1:8" ht="25.5" customHeight="1">
      <c r="A293" s="182" t="s">
        <v>226</v>
      </c>
      <c r="B293" s="183"/>
      <c r="C293" s="183"/>
      <c r="D293" s="247"/>
    </row>
    <row r="294" spans="1:8" ht="39" customHeight="1">
      <c r="A294" s="251"/>
      <c r="B294" s="252"/>
      <c r="C294" s="252"/>
      <c r="D294" s="253"/>
    </row>
    <row r="295" spans="1:8" ht="25.5" customHeight="1">
      <c r="A295" s="182" t="s">
        <v>224</v>
      </c>
      <c r="B295" s="183"/>
      <c r="C295" s="183"/>
      <c r="D295" s="247"/>
    </row>
    <row r="296" spans="1:8" ht="66.75" customHeight="1">
      <c r="A296" s="244"/>
      <c r="B296" s="245"/>
      <c r="C296" s="245"/>
      <c r="D296" s="246"/>
    </row>
    <row r="297" spans="1:8" ht="25.5" customHeight="1">
      <c r="A297" s="182" t="s">
        <v>225</v>
      </c>
      <c r="B297" s="183"/>
      <c r="C297" s="183"/>
      <c r="D297" s="247"/>
    </row>
    <row r="298" spans="1:8" ht="33.75" customHeight="1">
      <c r="A298" s="248"/>
      <c r="B298" s="249"/>
      <c r="C298" s="249"/>
      <c r="D298" s="250"/>
    </row>
  </sheetData>
  <sheetProtection sheet="1" objects="1" scenarios="1" formatRows="0" autoFilter="0"/>
  <autoFilter ref="A27:D289">
    <filterColumn colId="1" showButton="0"/>
  </autoFilter>
  <mergeCells count="180">
    <mergeCell ref="A2:B2"/>
    <mergeCell ref="A296:D296"/>
    <mergeCell ref="A297:D297"/>
    <mergeCell ref="A298:D298"/>
    <mergeCell ref="A279:C279"/>
    <mergeCell ref="A282:C282"/>
    <mergeCell ref="A289:D289"/>
    <mergeCell ref="A290:D290"/>
    <mergeCell ref="B272:C272"/>
    <mergeCell ref="B274:C274"/>
    <mergeCell ref="B278:C278"/>
    <mergeCell ref="B281:C281"/>
    <mergeCell ref="B284:C284"/>
    <mergeCell ref="B286:C286"/>
    <mergeCell ref="B288:C288"/>
    <mergeCell ref="A291:D291"/>
    <mergeCell ref="A292:D292"/>
    <mergeCell ref="A293:D293"/>
    <mergeCell ref="A294:D294"/>
    <mergeCell ref="A295:D295"/>
    <mergeCell ref="B122:C122"/>
    <mergeCell ref="B124:C124"/>
    <mergeCell ref="A209:C209"/>
    <mergeCell ref="B185:C185"/>
    <mergeCell ref="B187:C187"/>
    <mergeCell ref="B189:C189"/>
    <mergeCell ref="B192:C192"/>
    <mergeCell ref="B194:C194"/>
    <mergeCell ref="B196:C196"/>
    <mergeCell ref="B198:C198"/>
    <mergeCell ref="B200:C200"/>
    <mergeCell ref="B202:C202"/>
    <mergeCell ref="B204:C204"/>
    <mergeCell ref="B206:C206"/>
    <mergeCell ref="B126:C126"/>
    <mergeCell ref="B128:C128"/>
    <mergeCell ref="B130:C130"/>
    <mergeCell ref="B132:C132"/>
    <mergeCell ref="B134:C134"/>
    <mergeCell ref="B136:C136"/>
    <mergeCell ref="B138:C138"/>
    <mergeCell ref="B141:C141"/>
    <mergeCell ref="B143:C143"/>
    <mergeCell ref="B147:C147"/>
    <mergeCell ref="B149:C149"/>
    <mergeCell ref="B151:C151"/>
    <mergeCell ref="B153:C153"/>
    <mergeCell ref="B155:C155"/>
    <mergeCell ref="B157:C157"/>
    <mergeCell ref="B159:C159"/>
    <mergeCell ref="B161:C161"/>
    <mergeCell ref="B164:C164"/>
    <mergeCell ref="B166:C166"/>
    <mergeCell ref="B168:C168"/>
    <mergeCell ref="B171:C171"/>
    <mergeCell ref="B173:C173"/>
    <mergeCell ref="B175:C175"/>
    <mergeCell ref="B104:C104"/>
    <mergeCell ref="B106:C106"/>
    <mergeCell ref="B108:C108"/>
    <mergeCell ref="B110:C110"/>
    <mergeCell ref="B112:C112"/>
    <mergeCell ref="B114:C114"/>
    <mergeCell ref="B116:C116"/>
    <mergeCell ref="B118:C118"/>
    <mergeCell ref="B120:C120"/>
    <mergeCell ref="A3:B3"/>
    <mergeCell ref="A4:D4"/>
    <mergeCell ref="A6:D6"/>
    <mergeCell ref="A5:C5"/>
    <mergeCell ref="A7:C7"/>
    <mergeCell ref="F14:I14"/>
    <mergeCell ref="A17:B17"/>
    <mergeCell ref="A18:B18"/>
    <mergeCell ref="A20:D20"/>
    <mergeCell ref="A8:B8"/>
    <mergeCell ref="A9:D9"/>
    <mergeCell ref="A10:D10"/>
    <mergeCell ref="A11:D11"/>
    <mergeCell ref="C13:C15"/>
    <mergeCell ref="D13:D15"/>
    <mergeCell ref="A12:B12"/>
    <mergeCell ref="A16:B16"/>
    <mergeCell ref="C16:D16"/>
    <mergeCell ref="A19:B19"/>
    <mergeCell ref="A21:D21"/>
    <mergeCell ref="A22:D22"/>
    <mergeCell ref="A23:D23"/>
    <mergeCell ref="A24:D24"/>
    <mergeCell ref="A25:D25"/>
    <mergeCell ref="B47:C47"/>
    <mergeCell ref="B32:C32"/>
    <mergeCell ref="B29:C29"/>
    <mergeCell ref="B31:C31"/>
    <mergeCell ref="B38:C38"/>
    <mergeCell ref="B42:C42"/>
    <mergeCell ref="B44:C44"/>
    <mergeCell ref="B46:C46"/>
    <mergeCell ref="B51:C51"/>
    <mergeCell ref="B53:C53"/>
    <mergeCell ref="B56:C56"/>
    <mergeCell ref="B58:C58"/>
    <mergeCell ref="B60:C60"/>
    <mergeCell ref="B62:C62"/>
    <mergeCell ref="B27:C27"/>
    <mergeCell ref="B39:C39"/>
    <mergeCell ref="B40:C40"/>
    <mergeCell ref="A1:D1"/>
    <mergeCell ref="A162:C162"/>
    <mergeCell ref="A169:C169"/>
    <mergeCell ref="A190:C190"/>
    <mergeCell ref="B34:C34"/>
    <mergeCell ref="B36:C36"/>
    <mergeCell ref="A145:C145"/>
    <mergeCell ref="B139:C139"/>
    <mergeCell ref="A144:C144"/>
    <mergeCell ref="B97:C97"/>
    <mergeCell ref="B99:C99"/>
    <mergeCell ref="B101:C101"/>
    <mergeCell ref="B103:C103"/>
    <mergeCell ref="B92:C92"/>
    <mergeCell ref="B95:C95"/>
    <mergeCell ref="B83:C83"/>
    <mergeCell ref="B85:C85"/>
    <mergeCell ref="B87:C87"/>
    <mergeCell ref="B89:C89"/>
    <mergeCell ref="B91:C91"/>
    <mergeCell ref="B94:C94"/>
    <mergeCell ref="B79:C79"/>
    <mergeCell ref="B54:C54"/>
    <mergeCell ref="B49:C49"/>
    <mergeCell ref="B64:C64"/>
    <mergeCell ref="B66:C66"/>
    <mergeCell ref="B68:C68"/>
    <mergeCell ref="B70:C70"/>
    <mergeCell ref="B72:C72"/>
    <mergeCell ref="B74:C74"/>
    <mergeCell ref="B76:C76"/>
    <mergeCell ref="B78:C78"/>
    <mergeCell ref="B81:C81"/>
    <mergeCell ref="B177:C177"/>
    <mergeCell ref="B179:C179"/>
    <mergeCell ref="B181:C181"/>
    <mergeCell ref="B183:C183"/>
    <mergeCell ref="B276:C276"/>
    <mergeCell ref="B237:C237"/>
    <mergeCell ref="B240:C240"/>
    <mergeCell ref="B242:C242"/>
    <mergeCell ref="B244:C244"/>
    <mergeCell ref="B246:C246"/>
    <mergeCell ref="B248:C248"/>
    <mergeCell ref="B250:C250"/>
    <mergeCell ref="B253:C253"/>
    <mergeCell ref="B255:C255"/>
    <mergeCell ref="B257:C257"/>
    <mergeCell ref="B260:C260"/>
    <mergeCell ref="B263:C263"/>
    <mergeCell ref="B265:C265"/>
    <mergeCell ref="B267:C267"/>
    <mergeCell ref="B208:C208"/>
    <mergeCell ref="B211:C211"/>
    <mergeCell ref="B213:C213"/>
    <mergeCell ref="B215:C215"/>
    <mergeCell ref="B217:C217"/>
    <mergeCell ref="B219:C219"/>
    <mergeCell ref="B221:C221"/>
    <mergeCell ref="B223:C223"/>
    <mergeCell ref="B226:C226"/>
    <mergeCell ref="B270:C270"/>
    <mergeCell ref="A231:C231"/>
    <mergeCell ref="A238:C238"/>
    <mergeCell ref="A224:C224"/>
    <mergeCell ref="A258:C258"/>
    <mergeCell ref="A251:C251"/>
    <mergeCell ref="B228:C228"/>
    <mergeCell ref="B230:C230"/>
    <mergeCell ref="B233:C233"/>
    <mergeCell ref="B235:C235"/>
    <mergeCell ref="A261:C261"/>
    <mergeCell ref="A268:C268"/>
  </mergeCells>
  <conditionalFormatting sqref="A2:B2">
    <cfRule type="colorScale" priority="1">
      <colorScale>
        <cfvo type="min" val="0"/>
        <cfvo type="max" val="0"/>
        <color rgb="FFFF7128"/>
        <color rgb="FFFFEF9C"/>
      </colorScale>
    </cfRule>
    <cfRule type="colorScale" priority="2">
      <colorScale>
        <cfvo type="min" val="0"/>
        <cfvo type="max" val="0"/>
        <color rgb="FFFF7128"/>
        <color rgb="FFFFEF9C"/>
      </colorScale>
    </cfRule>
  </conditionalFormatting>
  <dataValidations count="1">
    <dataValidation type="whole" allowBlank="1" showInputMessage="1" showErrorMessage="1" sqref="D28 D30 D33 D35 D37 D41 D43 D45 D48 D50 D52 D55 D57 D59 D61 D63 D65 D67 D69 D71 D73 D75 D77 D80 D82 D84 D86 D88 D90 D93 D96 D98 D100 D102 D105 D107 D109 D111 D113 D115 D117 D119 D121 D123 D125 D127 D129 D131 D133 D135 D137 D140 D142 D146 D148 D150 D152 D154 D156 D158 D160 D163 D165 D167 D170 D172 D174 D176 D178 D180 D182 D184 D186 D188 D191 D193 D195 D197 D199 D201 D203 D205 D207 D287 D210 D212 D216 D218 D220 D222 D225 D227 D229 D232 D234 D236 D239 D241 D243 D245 D247 D249 D252 D254 D256 D259 D262 D264 D266 D269 D271 D273 D275 D277 D280 D283 D285 D214">
      <formula1>0</formula1>
      <formula2>1</formula2>
    </dataValidation>
  </dataValidations>
  <pageMargins left="1.0236220472440944" right="0.70866141732283472" top="1.1811023622047245" bottom="0.98425196850393704" header="0.31496062992125984" footer="0.55118110236220474"/>
  <pageSetup paperSize="9" scale="89" orientation="portrait" horizontalDpi="1200" verticalDpi="1200" r:id="rId1"/>
  <headerFooter>
    <oddHeader>&amp;C&amp;"-,Negrito"&amp;14NORMAS PARA CERTIFICAÇÃO
ESCOPO CACHAÇA</oddHeader>
    <oddFooter>&amp;LF.CERT.034 - Normas para a Certificação - Escopo CACHAÇA - 1ª Edição - 06/08/2018</oddFooter>
  </headerFooter>
  <rowBreaks count="22" manualBreakCount="22">
    <brk id="19" max="3" man="1"/>
    <brk id="31" max="3" man="1"/>
    <brk id="45" max="3" man="1"/>
    <brk id="60" max="3" man="1"/>
    <brk id="70" max="3" man="1"/>
    <brk id="85" max="3" man="1"/>
    <brk id="97" max="3" man="1"/>
    <brk id="108" max="3" man="1"/>
    <brk id="120" max="3" man="1"/>
    <brk id="132" max="3" man="1"/>
    <brk id="143" max="3" man="1"/>
    <brk id="157" max="3" man="1"/>
    <brk id="170" max="3" man="1"/>
    <brk id="183" max="3" man="1"/>
    <brk id="197" max="3" man="1"/>
    <brk id="208" max="3" man="1"/>
    <brk id="219" max="3" man="1"/>
    <brk id="230" max="3" man="1"/>
    <brk id="242" max="3" man="1"/>
    <brk id="248" max="3" man="1"/>
    <brk id="264" max="3" man="1"/>
    <brk id="276" max="3" man="1"/>
  </rowBreaks>
  <drawing r:id="rId2"/>
  <legacyDrawing r:id="rId3"/>
</worksheet>
</file>

<file path=xl/worksheets/sheet2.xml><?xml version="1.0" encoding="utf-8"?>
<worksheet xmlns="http://schemas.openxmlformats.org/spreadsheetml/2006/main" xmlns:r="http://schemas.openxmlformats.org/officeDocument/2006/relationships">
  <dimension ref="A1:B115"/>
  <sheetViews>
    <sheetView topLeftCell="A105" zoomScaleNormal="100" workbookViewId="0">
      <selection activeCell="B102" sqref="B102"/>
    </sheetView>
  </sheetViews>
  <sheetFormatPr defaultRowHeight="12.75"/>
  <cols>
    <col min="1" max="1" width="9.140625" style="17"/>
    <col min="2" max="2" width="163.140625" style="17" customWidth="1"/>
    <col min="3" max="16384" width="9.140625" style="17"/>
  </cols>
  <sheetData>
    <row r="1" spans="1:2" ht="51">
      <c r="A1" s="2" t="s">
        <v>46</v>
      </c>
      <c r="B1" s="16" t="s">
        <v>238</v>
      </c>
    </row>
    <row r="2" spans="1:2" ht="25.5">
      <c r="A2" s="3" t="s">
        <v>49</v>
      </c>
      <c r="B2" s="16" t="s">
        <v>239</v>
      </c>
    </row>
    <row r="3" spans="1:2">
      <c r="A3" s="3" t="s">
        <v>54</v>
      </c>
      <c r="B3" s="16" t="s">
        <v>240</v>
      </c>
    </row>
    <row r="4" spans="1:2">
      <c r="A4" s="3" t="s">
        <v>57</v>
      </c>
      <c r="B4" s="16" t="s">
        <v>241</v>
      </c>
    </row>
    <row r="5" spans="1:2">
      <c r="A5" s="2" t="s">
        <v>60</v>
      </c>
      <c r="B5" s="16" t="s">
        <v>242</v>
      </c>
    </row>
    <row r="6" spans="1:2" ht="25.5">
      <c r="A6" s="3" t="s">
        <v>66</v>
      </c>
      <c r="B6" s="68" t="s">
        <v>309</v>
      </c>
    </row>
    <row r="7" spans="1:2" ht="25.5">
      <c r="A7" s="4" t="s">
        <v>68</v>
      </c>
      <c r="B7" s="16" t="s">
        <v>243</v>
      </c>
    </row>
    <row r="8" spans="1:2" ht="25.5">
      <c r="A8" s="4" t="s">
        <v>70</v>
      </c>
      <c r="B8" s="16" t="s">
        <v>244</v>
      </c>
    </row>
    <row r="9" spans="1:2" ht="51">
      <c r="A9" s="3" t="s">
        <v>75</v>
      </c>
      <c r="B9" s="16" t="s">
        <v>245</v>
      </c>
    </row>
    <row r="10" spans="1:2" ht="38.25">
      <c r="A10" s="5" t="s">
        <v>78</v>
      </c>
      <c r="B10" s="16" t="s">
        <v>246</v>
      </c>
    </row>
    <row r="11" spans="1:2" ht="25.5">
      <c r="A11" s="5" t="s">
        <v>81</v>
      </c>
      <c r="B11" s="16" t="s">
        <v>247</v>
      </c>
    </row>
    <row r="12" spans="1:2">
      <c r="A12" s="6" t="s">
        <v>86</v>
      </c>
      <c r="B12" s="16" t="s">
        <v>248</v>
      </c>
    </row>
    <row r="13" spans="1:2" ht="25.5">
      <c r="A13" s="7" t="s">
        <v>88</v>
      </c>
      <c r="B13" s="16" t="s">
        <v>249</v>
      </c>
    </row>
    <row r="14" spans="1:2">
      <c r="A14" s="3" t="s">
        <v>91</v>
      </c>
      <c r="B14" s="16" t="s">
        <v>250</v>
      </c>
    </row>
    <row r="15" spans="1:2" ht="38.25">
      <c r="A15" s="8" t="s">
        <v>94</v>
      </c>
      <c r="B15" s="16" t="s">
        <v>251</v>
      </c>
    </row>
    <row r="16" spans="1:2" ht="51">
      <c r="A16" s="3" t="s">
        <v>97</v>
      </c>
      <c r="B16" s="16" t="s">
        <v>252</v>
      </c>
    </row>
    <row r="17" spans="1:2" ht="51">
      <c r="A17" s="2" t="s">
        <v>99</v>
      </c>
      <c r="B17" s="16" t="s">
        <v>252</v>
      </c>
    </row>
    <row r="18" spans="1:2" ht="38.25">
      <c r="A18" s="3" t="s">
        <v>101</v>
      </c>
      <c r="B18" s="16" t="s">
        <v>253</v>
      </c>
    </row>
    <row r="19" spans="1:2">
      <c r="A19" s="8" t="s">
        <v>103</v>
      </c>
      <c r="B19" s="16" t="s">
        <v>254</v>
      </c>
    </row>
    <row r="20" spans="1:2" ht="38.25">
      <c r="A20" s="8" t="s">
        <v>106</v>
      </c>
      <c r="B20" s="18" t="s">
        <v>255</v>
      </c>
    </row>
    <row r="21" spans="1:2">
      <c r="A21" s="9" t="s">
        <v>109</v>
      </c>
      <c r="B21" s="10" t="s">
        <v>256</v>
      </c>
    </row>
    <row r="22" spans="1:2">
      <c r="A22" s="9" t="s">
        <v>112</v>
      </c>
      <c r="B22" s="10" t="s">
        <v>257</v>
      </c>
    </row>
    <row r="23" spans="1:2">
      <c r="A23" s="9" t="s">
        <v>115</v>
      </c>
      <c r="B23" s="10" t="s">
        <v>258</v>
      </c>
    </row>
    <row r="24" spans="1:2" ht="25.5">
      <c r="A24" s="2" t="s">
        <v>119</v>
      </c>
      <c r="B24" s="19" t="s">
        <v>259</v>
      </c>
    </row>
    <row r="25" spans="1:2" ht="38.25">
      <c r="A25" s="3" t="s">
        <v>122</v>
      </c>
      <c r="B25" s="16" t="s">
        <v>260</v>
      </c>
    </row>
    <row r="26" spans="1:2" ht="25.5">
      <c r="A26" s="3" t="s">
        <v>125</v>
      </c>
      <c r="B26" s="16" t="s">
        <v>261</v>
      </c>
    </row>
    <row r="27" spans="1:2" ht="25.5">
      <c r="A27" s="8" t="s">
        <v>128</v>
      </c>
      <c r="B27" s="16" t="s">
        <v>262</v>
      </c>
    </row>
    <row r="28" spans="1:2" ht="25.5">
      <c r="A28" s="8" t="s">
        <v>131</v>
      </c>
      <c r="B28" s="16" t="s">
        <v>263</v>
      </c>
    </row>
    <row r="29" spans="1:2">
      <c r="A29" s="8" t="s">
        <v>134</v>
      </c>
      <c r="B29" s="16" t="s">
        <v>264</v>
      </c>
    </row>
    <row r="30" spans="1:2" ht="25.5">
      <c r="A30" s="2" t="s">
        <v>138</v>
      </c>
      <c r="B30" s="16" t="s">
        <v>265</v>
      </c>
    </row>
    <row r="31" spans="1:2" ht="89.25">
      <c r="A31" s="3" t="s">
        <v>141</v>
      </c>
      <c r="B31" s="16" t="s">
        <v>266</v>
      </c>
    </row>
    <row r="32" spans="1:2" ht="25.5">
      <c r="A32" s="3" t="s">
        <v>144</v>
      </c>
      <c r="B32" s="16" t="s">
        <v>305</v>
      </c>
    </row>
    <row r="33" spans="1:2" ht="25.5">
      <c r="A33" s="2" t="s">
        <v>147</v>
      </c>
      <c r="B33" s="16" t="s">
        <v>267</v>
      </c>
    </row>
    <row r="34" spans="1:2" ht="25.5">
      <c r="A34" s="11" t="s">
        <v>150</v>
      </c>
      <c r="B34" s="16" t="s">
        <v>268</v>
      </c>
    </row>
    <row r="35" spans="1:2" ht="89.25">
      <c r="A35" s="2" t="s">
        <v>155</v>
      </c>
      <c r="B35" s="20" t="s">
        <v>269</v>
      </c>
    </row>
    <row r="36" spans="1:2" ht="51">
      <c r="A36" s="2" t="s">
        <v>158</v>
      </c>
      <c r="B36" s="16" t="s">
        <v>270</v>
      </c>
    </row>
    <row r="37" spans="1:2" ht="25.5">
      <c r="A37" s="2" t="s">
        <v>161</v>
      </c>
      <c r="B37" s="16" t="s">
        <v>271</v>
      </c>
    </row>
    <row r="38" spans="1:2">
      <c r="A38" s="2" t="s">
        <v>162</v>
      </c>
      <c r="B38" s="16" t="s">
        <v>272</v>
      </c>
    </row>
    <row r="39" spans="1:2">
      <c r="A39" s="2" t="s">
        <v>165</v>
      </c>
      <c r="B39" s="16" t="s">
        <v>273</v>
      </c>
    </row>
    <row r="40" spans="1:2">
      <c r="A40" s="2" t="s">
        <v>168</v>
      </c>
      <c r="B40" s="16" t="s">
        <v>274</v>
      </c>
    </row>
    <row r="41" spans="1:2" ht="25.5">
      <c r="A41" s="3" t="s">
        <v>171</v>
      </c>
      <c r="B41" s="16" t="s">
        <v>275</v>
      </c>
    </row>
    <row r="42" spans="1:2">
      <c r="A42" s="2" t="s">
        <v>174</v>
      </c>
      <c r="B42" s="16" t="s">
        <v>276</v>
      </c>
    </row>
    <row r="43" spans="1:2">
      <c r="A43" s="8" t="s">
        <v>176</v>
      </c>
      <c r="B43" s="16" t="s">
        <v>277</v>
      </c>
    </row>
    <row r="44" spans="1:2">
      <c r="A44" s="3" t="s">
        <v>179</v>
      </c>
      <c r="B44" s="16" t="s">
        <v>278</v>
      </c>
    </row>
    <row r="45" spans="1:2" ht="38.25">
      <c r="A45" s="3" t="s">
        <v>182</v>
      </c>
      <c r="B45" s="16" t="s">
        <v>279</v>
      </c>
    </row>
    <row r="46" spans="1:2" ht="51">
      <c r="A46" s="3" t="s">
        <v>185</v>
      </c>
      <c r="B46" s="16" t="s">
        <v>280</v>
      </c>
    </row>
    <row r="47" spans="1:2" ht="38.25">
      <c r="A47" s="12" t="s">
        <v>188</v>
      </c>
      <c r="B47" s="16" t="s">
        <v>281</v>
      </c>
    </row>
    <row r="48" spans="1:2" ht="25.5">
      <c r="A48" s="13" t="s">
        <v>189</v>
      </c>
      <c r="B48" s="16" t="s">
        <v>282</v>
      </c>
    </row>
    <row r="49" spans="1:2">
      <c r="A49" s="1" t="s">
        <v>192</v>
      </c>
      <c r="B49" s="21" t="s">
        <v>283</v>
      </c>
    </row>
    <row r="50" spans="1:2" ht="25.5">
      <c r="A50" s="12" t="s">
        <v>195</v>
      </c>
      <c r="B50" s="16" t="s">
        <v>284</v>
      </c>
    </row>
    <row r="51" spans="1:2">
      <c r="A51" s="14" t="s">
        <v>196</v>
      </c>
      <c r="B51" s="15" t="s">
        <v>285</v>
      </c>
    </row>
    <row r="52" spans="1:2" ht="38.25">
      <c r="A52" s="3" t="s">
        <v>201</v>
      </c>
      <c r="B52" s="19" t="s">
        <v>286</v>
      </c>
    </row>
    <row r="53" spans="1:2" ht="25.5">
      <c r="A53" s="22" t="s">
        <v>204</v>
      </c>
      <c r="B53" s="18" t="s">
        <v>287</v>
      </c>
    </row>
    <row r="54" spans="1:2">
      <c r="A54" s="142" t="s">
        <v>1</v>
      </c>
      <c r="B54" s="137" t="s">
        <v>634</v>
      </c>
    </row>
    <row r="55" spans="1:2">
      <c r="A55" s="143" t="s">
        <v>2</v>
      </c>
      <c r="B55" s="137" t="s">
        <v>635</v>
      </c>
    </row>
    <row r="56" spans="1:2">
      <c r="A56" s="144" t="s">
        <v>3</v>
      </c>
      <c r="B56" s="137" t="s">
        <v>636</v>
      </c>
    </row>
    <row r="57" spans="1:2" ht="25.5">
      <c r="A57" s="144" t="s">
        <v>4</v>
      </c>
      <c r="B57" s="138" t="s">
        <v>637</v>
      </c>
    </row>
    <row r="58" spans="1:2">
      <c r="A58" s="144" t="s">
        <v>5</v>
      </c>
      <c r="B58" s="137" t="s">
        <v>638</v>
      </c>
    </row>
    <row r="59" spans="1:2">
      <c r="A59" s="145" t="s">
        <v>6</v>
      </c>
      <c r="B59" s="137" t="s">
        <v>319</v>
      </c>
    </row>
    <row r="60" spans="1:2">
      <c r="A60" s="146" t="s">
        <v>295</v>
      </c>
      <c r="B60" s="137" t="s">
        <v>639</v>
      </c>
    </row>
    <row r="61" spans="1:2">
      <c r="A61" s="146" t="s">
        <v>296</v>
      </c>
      <c r="B61" s="137" t="s">
        <v>640</v>
      </c>
    </row>
    <row r="62" spans="1:2">
      <c r="A62" s="145" t="s">
        <v>7</v>
      </c>
      <c r="B62" s="137" t="s">
        <v>641</v>
      </c>
    </row>
    <row r="63" spans="1:2" ht="25.5">
      <c r="A63" s="147" t="s">
        <v>8</v>
      </c>
      <c r="B63" s="138" t="s">
        <v>642</v>
      </c>
    </row>
    <row r="64" spans="1:2">
      <c r="A64" s="147" t="s">
        <v>297</v>
      </c>
      <c r="B64" s="137" t="s">
        <v>643</v>
      </c>
    </row>
    <row r="65" spans="1:2">
      <c r="A65" s="147" t="s">
        <v>9</v>
      </c>
      <c r="B65" s="137" t="s">
        <v>644</v>
      </c>
    </row>
    <row r="66" spans="1:2">
      <c r="A66" s="148" t="s">
        <v>10</v>
      </c>
      <c r="B66" s="17" t="s">
        <v>645</v>
      </c>
    </row>
    <row r="67" spans="1:2">
      <c r="A67" s="145" t="s">
        <v>11</v>
      </c>
      <c r="B67" s="137" t="s">
        <v>646</v>
      </c>
    </row>
    <row r="68" spans="1:2">
      <c r="A68" s="145" t="s">
        <v>12</v>
      </c>
      <c r="B68" s="137" t="s">
        <v>647</v>
      </c>
    </row>
    <row r="69" spans="1:2">
      <c r="A69" s="147" t="s">
        <v>40</v>
      </c>
      <c r="B69" s="137" t="s">
        <v>648</v>
      </c>
    </row>
    <row r="70" spans="1:2">
      <c r="A70" s="147" t="s">
        <v>298</v>
      </c>
      <c r="B70" s="137" t="s">
        <v>649</v>
      </c>
    </row>
    <row r="71" spans="1:2">
      <c r="A71" s="147" t="s">
        <v>338</v>
      </c>
      <c r="B71" s="137" t="s">
        <v>650</v>
      </c>
    </row>
    <row r="72" spans="1:2">
      <c r="A72" s="143" t="s">
        <v>341</v>
      </c>
      <c r="B72" s="138" t="s">
        <v>651</v>
      </c>
    </row>
    <row r="73" spans="1:2">
      <c r="A73" s="142" t="s">
        <v>344</v>
      </c>
      <c r="B73" s="139" t="s">
        <v>652</v>
      </c>
    </row>
    <row r="74" spans="1:2" ht="25.5">
      <c r="A74" s="149" t="s">
        <v>347</v>
      </c>
      <c r="B74" s="138" t="s">
        <v>653</v>
      </c>
    </row>
    <row r="75" spans="1:2">
      <c r="A75" s="142" t="s">
        <v>13</v>
      </c>
      <c r="B75" s="137" t="s">
        <v>654</v>
      </c>
    </row>
    <row r="76" spans="1:2">
      <c r="A76" s="147" t="s">
        <v>14</v>
      </c>
      <c r="B76" s="137" t="s">
        <v>655</v>
      </c>
    </row>
    <row r="77" spans="1:2">
      <c r="A77" s="142" t="s">
        <v>15</v>
      </c>
      <c r="B77" s="140" t="s">
        <v>656</v>
      </c>
    </row>
    <row r="78" spans="1:2">
      <c r="A78" s="147" t="s">
        <v>16</v>
      </c>
      <c r="B78" s="137" t="s">
        <v>657</v>
      </c>
    </row>
    <row r="79" spans="1:2" ht="51">
      <c r="A79" s="145" t="s">
        <v>17</v>
      </c>
      <c r="B79" s="138" t="s">
        <v>658</v>
      </c>
    </row>
    <row r="80" spans="1:2">
      <c r="A80" s="147" t="s">
        <v>18</v>
      </c>
      <c r="B80" s="137" t="s">
        <v>659</v>
      </c>
    </row>
    <row r="81" spans="1:2" ht="25.5">
      <c r="A81" s="147" t="s">
        <v>19</v>
      </c>
      <c r="B81" s="138" t="s">
        <v>660</v>
      </c>
    </row>
    <row r="82" spans="1:2">
      <c r="A82" s="147" t="s">
        <v>20</v>
      </c>
      <c r="B82" s="137" t="s">
        <v>661</v>
      </c>
    </row>
    <row r="83" spans="1:2" ht="25.5">
      <c r="A83" s="146" t="s">
        <v>21</v>
      </c>
      <c r="B83" s="138" t="s">
        <v>662</v>
      </c>
    </row>
    <row r="84" spans="1:2" ht="25.5">
      <c r="A84" s="145" t="s">
        <v>42</v>
      </c>
      <c r="B84" s="138" t="s">
        <v>663</v>
      </c>
    </row>
    <row r="85" spans="1:2" ht="51">
      <c r="A85" s="145" t="s">
        <v>299</v>
      </c>
      <c r="B85" s="138" t="s">
        <v>664</v>
      </c>
    </row>
    <row r="86" spans="1:2" ht="25.5">
      <c r="A86" s="147" t="s">
        <v>300</v>
      </c>
      <c r="B86" s="138" t="s">
        <v>665</v>
      </c>
    </row>
    <row r="87" spans="1:2" ht="63.75">
      <c r="A87" s="145" t="s">
        <v>301</v>
      </c>
      <c r="B87" s="138" t="s">
        <v>666</v>
      </c>
    </row>
    <row r="88" spans="1:2" ht="38.25">
      <c r="A88" s="147" t="s">
        <v>371</v>
      </c>
      <c r="B88" s="138" t="s">
        <v>667</v>
      </c>
    </row>
    <row r="89" spans="1:2" ht="51">
      <c r="A89" s="150" t="s">
        <v>374</v>
      </c>
      <c r="B89" s="138" t="s">
        <v>668</v>
      </c>
    </row>
    <row r="90" spans="1:2" ht="38.25">
      <c r="A90" s="151" t="s">
        <v>377</v>
      </c>
      <c r="B90" s="138" t="s">
        <v>669</v>
      </c>
    </row>
    <row r="91" spans="1:2" ht="63.75">
      <c r="A91" s="143" t="s">
        <v>302</v>
      </c>
      <c r="B91" s="138" t="s">
        <v>670</v>
      </c>
    </row>
    <row r="92" spans="1:2" ht="51">
      <c r="A92" s="152" t="s">
        <v>303</v>
      </c>
      <c r="B92" s="138" t="s">
        <v>671</v>
      </c>
    </row>
    <row r="93" spans="1:2" ht="38.25">
      <c r="A93" s="144" t="s">
        <v>304</v>
      </c>
      <c r="B93" s="138" t="s">
        <v>672</v>
      </c>
    </row>
    <row r="94" spans="1:2" ht="25.5">
      <c r="A94" s="144" t="s">
        <v>306</v>
      </c>
      <c r="B94" s="138" t="s">
        <v>673</v>
      </c>
    </row>
    <row r="95" spans="1:2" ht="63.75">
      <c r="A95" s="144" t="s">
        <v>386</v>
      </c>
      <c r="B95" s="138" t="s">
        <v>674</v>
      </c>
    </row>
    <row r="96" spans="1:2" ht="114.75">
      <c r="A96" s="144" t="s">
        <v>388</v>
      </c>
      <c r="B96" s="138" t="s">
        <v>675</v>
      </c>
    </row>
    <row r="97" spans="1:2" ht="114.75">
      <c r="A97" s="144" t="s">
        <v>391</v>
      </c>
      <c r="B97" s="138" t="s">
        <v>676</v>
      </c>
    </row>
    <row r="98" spans="1:2">
      <c r="A98" s="147" t="s">
        <v>393</v>
      </c>
      <c r="B98" s="138" t="s">
        <v>677</v>
      </c>
    </row>
    <row r="99" spans="1:2" ht="38.25">
      <c r="A99" s="145" t="s">
        <v>396</v>
      </c>
      <c r="B99" s="138" t="s">
        <v>678</v>
      </c>
    </row>
    <row r="100" spans="1:2">
      <c r="A100" s="145" t="s">
        <v>462</v>
      </c>
      <c r="B100" s="138" t="s">
        <v>679</v>
      </c>
    </row>
    <row r="101" spans="1:2" ht="38.25">
      <c r="A101" s="145" t="s">
        <v>399</v>
      </c>
      <c r="B101" s="138" t="s">
        <v>680</v>
      </c>
    </row>
    <row r="102" spans="1:2">
      <c r="A102" s="145" t="s">
        <v>402</v>
      </c>
      <c r="B102" s="137" t="s">
        <v>681</v>
      </c>
    </row>
    <row r="103" spans="1:2">
      <c r="A103" s="146" t="s">
        <v>406</v>
      </c>
      <c r="B103" s="137" t="s">
        <v>682</v>
      </c>
    </row>
    <row r="104" spans="1:2">
      <c r="A104" s="146" t="s">
        <v>409</v>
      </c>
      <c r="B104" s="17" t="s">
        <v>683</v>
      </c>
    </row>
    <row r="105" spans="1:2">
      <c r="A105" s="146" t="s">
        <v>412</v>
      </c>
      <c r="B105" s="137" t="s">
        <v>684</v>
      </c>
    </row>
    <row r="106" spans="1:2">
      <c r="A106" s="147" t="s">
        <v>415</v>
      </c>
      <c r="B106" s="137" t="s">
        <v>685</v>
      </c>
    </row>
    <row r="107" spans="1:2">
      <c r="A107" s="147" t="s">
        <v>419</v>
      </c>
      <c r="B107" s="137" t="s">
        <v>686</v>
      </c>
    </row>
    <row r="108" spans="1:2">
      <c r="A108" s="147" t="s">
        <v>421</v>
      </c>
      <c r="B108" s="137" t="s">
        <v>687</v>
      </c>
    </row>
    <row r="109" spans="1:2">
      <c r="A109" s="147" t="s">
        <v>632</v>
      </c>
      <c r="B109" s="137" t="s">
        <v>688</v>
      </c>
    </row>
    <row r="110" spans="1:2">
      <c r="A110" s="145" t="s">
        <v>427</v>
      </c>
      <c r="B110" s="137" t="s">
        <v>689</v>
      </c>
    </row>
    <row r="111" spans="1:2">
      <c r="A111" s="145" t="s">
        <v>430</v>
      </c>
      <c r="B111" s="137" t="s">
        <v>437</v>
      </c>
    </row>
    <row r="112" spans="1:2">
      <c r="A112" s="145" t="s">
        <v>433</v>
      </c>
      <c r="B112" s="137" t="s">
        <v>690</v>
      </c>
    </row>
    <row r="113" spans="1:2" ht="25.5">
      <c r="A113" s="146" t="s">
        <v>441</v>
      </c>
      <c r="B113" s="141" t="s">
        <v>691</v>
      </c>
    </row>
    <row r="114" spans="1:2" ht="25.5">
      <c r="A114" s="145" t="s">
        <v>692</v>
      </c>
      <c r="B114" s="138" t="s">
        <v>693</v>
      </c>
    </row>
    <row r="115" spans="1:2" ht="25.5">
      <c r="A115" s="146" t="s">
        <v>694</v>
      </c>
      <c r="B115" s="138" t="s">
        <v>695</v>
      </c>
    </row>
  </sheetData>
  <pageMargins left="0.511811024" right="0.511811024" top="0.78740157499999996" bottom="0.78740157499999996" header="0.31496062000000002" footer="0.31496062000000002"/>
  <pageSetup paperSize="9" orientation="portrait" horizontalDpi="4294967292" verticalDpi="0" r:id="rId1"/>
</worksheet>
</file>

<file path=xl/worksheets/sheet3.xml><?xml version="1.0" encoding="utf-8"?>
<worksheet xmlns="http://schemas.openxmlformats.org/spreadsheetml/2006/main" xmlns:r="http://schemas.openxmlformats.org/officeDocument/2006/relationships">
  <dimension ref="A1:A376"/>
  <sheetViews>
    <sheetView workbookViewId="0">
      <selection activeCell="A6" sqref="A6"/>
    </sheetView>
  </sheetViews>
  <sheetFormatPr defaultRowHeight="15"/>
  <cols>
    <col min="1" max="1" width="181.42578125" customWidth="1"/>
  </cols>
  <sheetData>
    <row r="1" spans="1:1" ht="18.75">
      <c r="A1" s="114" t="s">
        <v>467</v>
      </c>
    </row>
    <row r="2" spans="1:1" ht="18.75">
      <c r="A2" s="115" t="s">
        <v>468</v>
      </c>
    </row>
    <row r="3" spans="1:1">
      <c r="A3" s="116" t="s">
        <v>469</v>
      </c>
    </row>
    <row r="4" spans="1:1">
      <c r="A4" s="116"/>
    </row>
    <row r="5" spans="1:1" ht="45">
      <c r="A5" s="117" t="s">
        <v>470</v>
      </c>
    </row>
    <row r="6" spans="1:1" ht="15.95" customHeight="1">
      <c r="A6" s="118"/>
    </row>
    <row r="7" spans="1:1" ht="15.95" customHeight="1">
      <c r="A7" s="115" t="s">
        <v>471</v>
      </c>
    </row>
    <row r="8" spans="1:1" ht="15.95" customHeight="1">
      <c r="A8" s="117" t="s">
        <v>469</v>
      </c>
    </row>
    <row r="9" spans="1:1" ht="15.95" customHeight="1">
      <c r="A9" s="117" t="s">
        <v>472</v>
      </c>
    </row>
    <row r="10" spans="1:1" ht="15.95" customHeight="1">
      <c r="A10" s="115" t="s">
        <v>473</v>
      </c>
    </row>
    <row r="11" spans="1:1">
      <c r="A11" s="117" t="s">
        <v>469</v>
      </c>
    </row>
    <row r="12" spans="1:1" ht="45">
      <c r="A12" s="117" t="s">
        <v>474</v>
      </c>
    </row>
    <row r="13" spans="1:1" ht="15.95" customHeight="1">
      <c r="A13" s="119" t="s">
        <v>475</v>
      </c>
    </row>
    <row r="14" spans="1:1" ht="15.95" customHeight="1">
      <c r="A14" s="118" t="s">
        <v>476</v>
      </c>
    </row>
    <row r="15" spans="1:1" ht="15.95" customHeight="1">
      <c r="A15" s="118" t="s">
        <v>477</v>
      </c>
    </row>
    <row r="16" spans="1:1" ht="15.95" customHeight="1">
      <c r="A16" s="119" t="s">
        <v>478</v>
      </c>
    </row>
    <row r="17" spans="1:1" ht="15.95" customHeight="1">
      <c r="A17" s="118" t="s">
        <v>479</v>
      </c>
    </row>
    <row r="18" spans="1:1" ht="15.95" customHeight="1">
      <c r="A18" s="118" t="s">
        <v>480</v>
      </c>
    </row>
    <row r="19" spans="1:1" ht="15.95" customHeight="1">
      <c r="A19" s="119" t="s">
        <v>481</v>
      </c>
    </row>
    <row r="20" spans="1:1" ht="15.95" customHeight="1">
      <c r="A20" s="118" t="s">
        <v>482</v>
      </c>
    </row>
    <row r="21" spans="1:1" ht="15.95" customHeight="1">
      <c r="A21" s="118" t="s">
        <v>483</v>
      </c>
    </row>
    <row r="22" spans="1:1" ht="15.95" customHeight="1">
      <c r="A22" s="120" t="s">
        <v>484</v>
      </c>
    </row>
    <row r="23" spans="1:1">
      <c r="A23" s="118" t="s">
        <v>485</v>
      </c>
    </row>
    <row r="24" spans="1:1" ht="30">
      <c r="A24" s="118" t="s">
        <v>486</v>
      </c>
    </row>
    <row r="25" spans="1:1" ht="15.95" customHeight="1">
      <c r="A25" s="120" t="s">
        <v>487</v>
      </c>
    </row>
    <row r="26" spans="1:1" ht="15.95" customHeight="1">
      <c r="A26" s="118" t="s">
        <v>488</v>
      </c>
    </row>
    <row r="27" spans="1:1" ht="15.95" customHeight="1">
      <c r="A27" s="120" t="s">
        <v>489</v>
      </c>
    </row>
    <row r="28" spans="1:1" ht="15.95" customHeight="1"/>
    <row r="29" spans="1:1" ht="15.95" customHeight="1">
      <c r="A29" s="118" t="s">
        <v>490</v>
      </c>
    </row>
    <row r="30" spans="1:1" ht="30">
      <c r="A30" s="118" t="s">
        <v>491</v>
      </c>
    </row>
    <row r="31" spans="1:1" ht="30">
      <c r="A31" s="118" t="s">
        <v>492</v>
      </c>
    </row>
    <row r="32" spans="1:1" ht="15.95" customHeight="1">
      <c r="A32" s="120" t="s">
        <v>493</v>
      </c>
    </row>
    <row r="33" spans="1:1" ht="15.95" customHeight="1">
      <c r="A33" s="118" t="s">
        <v>494</v>
      </c>
    </row>
    <row r="34" spans="1:1" ht="15.95" customHeight="1">
      <c r="A34" s="118" t="s">
        <v>495</v>
      </c>
    </row>
    <row r="35" spans="1:1" ht="45">
      <c r="A35" s="121" t="s">
        <v>496</v>
      </c>
    </row>
    <row r="36" spans="1:1" ht="15.95" customHeight="1">
      <c r="A36" s="122"/>
    </row>
    <row r="37" spans="1:1" ht="15.95" customHeight="1">
      <c r="A37" s="114" t="s">
        <v>497</v>
      </c>
    </row>
    <row r="38" spans="1:1" ht="15.95" customHeight="1">
      <c r="A38" s="114"/>
    </row>
    <row r="39" spans="1:1" ht="15.95" customHeight="1">
      <c r="A39" s="123" t="s">
        <v>468</v>
      </c>
    </row>
    <row r="40" spans="1:1" ht="15.95" customHeight="1">
      <c r="A40" s="124" t="s">
        <v>498</v>
      </c>
    </row>
    <row r="41" spans="1:1" ht="15.95" customHeight="1">
      <c r="A41" s="125" t="s">
        <v>499</v>
      </c>
    </row>
    <row r="42" spans="1:1" ht="15.95" customHeight="1">
      <c r="A42" s="126"/>
    </row>
    <row r="43" spans="1:1" ht="15.95" customHeight="1">
      <c r="A43" s="126" t="s">
        <v>500</v>
      </c>
    </row>
    <row r="44" spans="1:1" ht="15.95" customHeight="1">
      <c r="A44" s="126" t="s">
        <v>501</v>
      </c>
    </row>
    <row r="45" spans="1:1" ht="15.95" customHeight="1">
      <c r="A45" s="127"/>
    </row>
    <row r="46" spans="1:1" ht="15.95" customHeight="1">
      <c r="A46" s="126" t="s">
        <v>502</v>
      </c>
    </row>
    <row r="47" spans="1:1" ht="15.95" customHeight="1">
      <c r="A47" s="128" t="s">
        <v>503</v>
      </c>
    </row>
    <row r="48" spans="1:1" ht="15.95" customHeight="1">
      <c r="A48" s="126" t="s">
        <v>504</v>
      </c>
    </row>
    <row r="49" spans="1:1" ht="15.95" customHeight="1">
      <c r="A49" s="126" t="s">
        <v>505</v>
      </c>
    </row>
    <row r="50" spans="1:1" ht="15.95" customHeight="1">
      <c r="A50" s="129"/>
    </row>
    <row r="51" spans="1:1" ht="15.95" customHeight="1">
      <c r="A51" s="125" t="s">
        <v>506</v>
      </c>
    </row>
    <row r="52" spans="1:1" ht="15.95" customHeight="1">
      <c r="A52" s="126"/>
    </row>
    <row r="53" spans="1:1" ht="15.95" customHeight="1">
      <c r="A53" s="126" t="s">
        <v>507</v>
      </c>
    </row>
    <row r="54" spans="1:1" ht="15.95" customHeight="1">
      <c r="A54" s="126" t="s">
        <v>508</v>
      </c>
    </row>
    <row r="55" spans="1:1" ht="15.95" customHeight="1">
      <c r="A55" s="126"/>
    </row>
    <row r="56" spans="1:1" ht="15.95" customHeight="1">
      <c r="A56" s="126" t="s">
        <v>502</v>
      </c>
    </row>
    <row r="57" spans="1:1" ht="15.95" customHeight="1">
      <c r="A57" s="128" t="s">
        <v>509</v>
      </c>
    </row>
    <row r="58" spans="1:1" ht="15.95" customHeight="1">
      <c r="A58" s="126" t="s">
        <v>510</v>
      </c>
    </row>
    <row r="59" spans="1:1" ht="15.95" customHeight="1">
      <c r="A59" s="126" t="s">
        <v>511</v>
      </c>
    </row>
    <row r="60" spans="1:1" ht="15.95" customHeight="1">
      <c r="A60" s="129"/>
    </row>
    <row r="61" spans="1:1" ht="15.95" customHeight="1">
      <c r="A61" s="130" t="s">
        <v>512</v>
      </c>
    </row>
    <row r="62" spans="1:1" ht="15.95" customHeight="1">
      <c r="A62" s="131" t="s">
        <v>513</v>
      </c>
    </row>
    <row r="63" spans="1:1" ht="15.95" customHeight="1">
      <c r="A63" s="125" t="s">
        <v>514</v>
      </c>
    </row>
    <row r="64" spans="1:1" ht="15.95" customHeight="1">
      <c r="A64" s="127"/>
    </row>
    <row r="65" spans="1:1" ht="15.95" customHeight="1">
      <c r="A65" s="126" t="s">
        <v>515</v>
      </c>
    </row>
    <row r="66" spans="1:1" ht="15.95" customHeight="1">
      <c r="A66" s="126" t="s">
        <v>516</v>
      </c>
    </row>
    <row r="67" spans="1:1" ht="15.95" customHeight="1">
      <c r="A67" s="127"/>
    </row>
    <row r="68" spans="1:1" ht="15.95" customHeight="1">
      <c r="A68" s="126" t="s">
        <v>517</v>
      </c>
    </row>
    <row r="69" spans="1:1" ht="15.95" customHeight="1">
      <c r="A69" s="128" t="s">
        <v>518</v>
      </c>
    </row>
    <row r="70" spans="1:1" ht="15.95" customHeight="1">
      <c r="A70" s="126" t="s">
        <v>519</v>
      </c>
    </row>
    <row r="71" spans="1:1" ht="15.95" customHeight="1">
      <c r="A71" s="126" t="s">
        <v>520</v>
      </c>
    </row>
    <row r="72" spans="1:1" ht="15.95" customHeight="1">
      <c r="A72" s="129"/>
    </row>
    <row r="73" spans="1:1" ht="15.95" customHeight="1">
      <c r="A73" s="125" t="s">
        <v>521</v>
      </c>
    </row>
    <row r="74" spans="1:1" ht="15.95" customHeight="1">
      <c r="A74" s="127"/>
    </row>
    <row r="75" spans="1:1" ht="15.95" customHeight="1">
      <c r="A75" s="126" t="s">
        <v>522</v>
      </c>
    </row>
    <row r="76" spans="1:1" ht="15.95" customHeight="1">
      <c r="A76" s="126" t="s">
        <v>523</v>
      </c>
    </row>
    <row r="77" spans="1:1" ht="15.95" customHeight="1">
      <c r="A77" s="127"/>
    </row>
    <row r="78" spans="1:1" ht="15.95" customHeight="1">
      <c r="A78" s="126" t="s">
        <v>524</v>
      </c>
    </row>
    <row r="79" spans="1:1" ht="15.95" customHeight="1">
      <c r="A79" s="128" t="s">
        <v>525</v>
      </c>
    </row>
    <row r="80" spans="1:1" ht="15.95" customHeight="1">
      <c r="A80" s="126" t="s">
        <v>526</v>
      </c>
    </row>
    <row r="81" spans="1:1" ht="15.95" customHeight="1">
      <c r="A81" s="126" t="s">
        <v>527</v>
      </c>
    </row>
    <row r="82" spans="1:1" ht="15.95" customHeight="1">
      <c r="A82" s="126"/>
    </row>
    <row r="83" spans="1:1" ht="45">
      <c r="A83" s="132" t="s">
        <v>528</v>
      </c>
    </row>
    <row r="84" spans="1:1" ht="15.95" customHeight="1">
      <c r="A84" s="129"/>
    </row>
    <row r="85" spans="1:1" ht="15.95" customHeight="1">
      <c r="A85" s="133" t="s">
        <v>471</v>
      </c>
    </row>
    <row r="86" spans="1:1" ht="15.95" customHeight="1">
      <c r="A86" s="131" t="s">
        <v>498</v>
      </c>
    </row>
    <row r="87" spans="1:1" ht="15.95" customHeight="1">
      <c r="A87" s="125" t="s">
        <v>499</v>
      </c>
    </row>
    <row r="88" spans="1:1" ht="15.95" customHeight="1">
      <c r="A88" s="126"/>
    </row>
    <row r="89" spans="1:1" ht="15.95" customHeight="1">
      <c r="A89" s="126" t="s">
        <v>500</v>
      </c>
    </row>
    <row r="90" spans="1:1" ht="15.95" customHeight="1">
      <c r="A90" s="126" t="s">
        <v>501</v>
      </c>
    </row>
    <row r="91" spans="1:1" ht="15.95" customHeight="1">
      <c r="A91" s="127"/>
    </row>
    <row r="92" spans="1:1" ht="15.95" customHeight="1">
      <c r="A92" s="126" t="s">
        <v>502</v>
      </c>
    </row>
    <row r="93" spans="1:1" ht="15.95" customHeight="1">
      <c r="A93" s="128" t="s">
        <v>503</v>
      </c>
    </row>
    <row r="94" spans="1:1" ht="15.95" customHeight="1">
      <c r="A94" s="126" t="s">
        <v>504</v>
      </c>
    </row>
    <row r="95" spans="1:1" ht="15.95" customHeight="1">
      <c r="A95" s="126" t="s">
        <v>505</v>
      </c>
    </row>
    <row r="96" spans="1:1" ht="15.95" customHeight="1">
      <c r="A96" s="126"/>
    </row>
    <row r="97" spans="1:1" ht="15.95" customHeight="1">
      <c r="A97" s="125" t="s">
        <v>506</v>
      </c>
    </row>
    <row r="98" spans="1:1" ht="15.95" customHeight="1">
      <c r="A98" s="126"/>
    </row>
    <row r="99" spans="1:1" ht="15.95" customHeight="1">
      <c r="A99" s="126" t="s">
        <v>507</v>
      </c>
    </row>
    <row r="100" spans="1:1" ht="15.95" customHeight="1">
      <c r="A100" s="126" t="s">
        <v>508</v>
      </c>
    </row>
    <row r="101" spans="1:1" ht="15.95" customHeight="1">
      <c r="A101" s="126"/>
    </row>
    <row r="102" spans="1:1" ht="15.95" customHeight="1">
      <c r="A102" s="126" t="s">
        <v>502</v>
      </c>
    </row>
    <row r="103" spans="1:1" ht="15.95" customHeight="1">
      <c r="A103" s="128" t="s">
        <v>509</v>
      </c>
    </row>
    <row r="104" spans="1:1" ht="15.95" customHeight="1">
      <c r="A104" s="126" t="s">
        <v>510</v>
      </c>
    </row>
    <row r="105" spans="1:1" ht="15.95" customHeight="1">
      <c r="A105" s="126" t="s">
        <v>511</v>
      </c>
    </row>
    <row r="106" spans="1:1" ht="15.95" customHeight="1">
      <c r="A106" s="129"/>
    </row>
    <row r="107" spans="1:1" ht="15.95" customHeight="1">
      <c r="A107" s="130" t="s">
        <v>512</v>
      </c>
    </row>
    <row r="108" spans="1:1" ht="15.95" customHeight="1">
      <c r="A108" s="131" t="s">
        <v>513</v>
      </c>
    </row>
    <row r="109" spans="1:1" ht="15.95" customHeight="1">
      <c r="A109" s="125" t="s">
        <v>529</v>
      </c>
    </row>
    <row r="110" spans="1:1" ht="15.95" customHeight="1">
      <c r="A110" s="127"/>
    </row>
    <row r="111" spans="1:1" ht="15.95" customHeight="1">
      <c r="A111" s="126" t="s">
        <v>500</v>
      </c>
    </row>
    <row r="112" spans="1:1" ht="15.95" customHeight="1">
      <c r="A112" s="126" t="s">
        <v>530</v>
      </c>
    </row>
    <row r="113" spans="1:1" ht="15.95" customHeight="1">
      <c r="A113" s="127"/>
    </row>
    <row r="114" spans="1:1" ht="15.95" customHeight="1">
      <c r="A114" s="126" t="s">
        <v>517</v>
      </c>
    </row>
    <row r="115" spans="1:1" ht="15.95" customHeight="1">
      <c r="A115" s="128" t="s">
        <v>531</v>
      </c>
    </row>
    <row r="116" spans="1:1" ht="15.95" customHeight="1">
      <c r="A116" s="126" t="s">
        <v>532</v>
      </c>
    </row>
    <row r="117" spans="1:1" ht="15.95" customHeight="1">
      <c r="A117" s="126" t="s">
        <v>533</v>
      </c>
    </row>
    <row r="118" spans="1:1" ht="15.95" customHeight="1"/>
    <row r="119" spans="1:1" ht="15.95" customHeight="1">
      <c r="A119" s="132" t="s">
        <v>534</v>
      </c>
    </row>
    <row r="120" spans="1:1" ht="15.95" customHeight="1">
      <c r="A120" s="133" t="s">
        <v>473</v>
      </c>
    </row>
    <row r="121" spans="1:1" ht="15.95" customHeight="1">
      <c r="A121" s="131" t="s">
        <v>498</v>
      </c>
    </row>
    <row r="122" spans="1:1" ht="15.95" customHeight="1">
      <c r="A122" s="125" t="s">
        <v>499</v>
      </c>
    </row>
    <row r="123" spans="1:1" ht="15.95" customHeight="1">
      <c r="A123" s="126"/>
    </row>
    <row r="124" spans="1:1" ht="15.95" customHeight="1">
      <c r="A124" s="126" t="s">
        <v>500</v>
      </c>
    </row>
    <row r="125" spans="1:1" ht="15.95" customHeight="1">
      <c r="A125" s="126" t="s">
        <v>501</v>
      </c>
    </row>
    <row r="126" spans="1:1" ht="15.95" customHeight="1">
      <c r="A126" s="127"/>
    </row>
    <row r="127" spans="1:1" ht="15.95" customHeight="1">
      <c r="A127" s="126" t="s">
        <v>502</v>
      </c>
    </row>
    <row r="128" spans="1:1" ht="15.95" customHeight="1">
      <c r="A128" s="128" t="s">
        <v>503</v>
      </c>
    </row>
    <row r="129" spans="1:1" ht="15.95" customHeight="1">
      <c r="A129" s="126" t="s">
        <v>504</v>
      </c>
    </row>
    <row r="130" spans="1:1" ht="15.95" customHeight="1">
      <c r="A130" s="126" t="s">
        <v>505</v>
      </c>
    </row>
    <row r="131" spans="1:1" ht="15.95" customHeight="1">
      <c r="A131" s="129"/>
    </row>
    <row r="132" spans="1:1" ht="15.95" customHeight="1">
      <c r="A132" s="125" t="s">
        <v>506</v>
      </c>
    </row>
    <row r="133" spans="1:1" ht="15.95" customHeight="1">
      <c r="A133" s="126"/>
    </row>
    <row r="134" spans="1:1" ht="15.95" customHeight="1">
      <c r="A134" s="126" t="s">
        <v>507</v>
      </c>
    </row>
    <row r="135" spans="1:1" ht="15.95" customHeight="1">
      <c r="A135" s="126" t="s">
        <v>508</v>
      </c>
    </row>
    <row r="136" spans="1:1" ht="15.95" customHeight="1">
      <c r="A136" s="126"/>
    </row>
    <row r="137" spans="1:1" ht="15.95" customHeight="1">
      <c r="A137" s="126" t="s">
        <v>502</v>
      </c>
    </row>
    <row r="138" spans="1:1" ht="15.95" customHeight="1">
      <c r="A138" s="128" t="s">
        <v>509</v>
      </c>
    </row>
    <row r="139" spans="1:1" ht="15.95" customHeight="1">
      <c r="A139" s="126" t="s">
        <v>510</v>
      </c>
    </row>
    <row r="140" spans="1:1" ht="15.95" customHeight="1">
      <c r="A140" s="126" t="s">
        <v>511</v>
      </c>
    </row>
    <row r="141" spans="1:1" ht="15.95" customHeight="1">
      <c r="A141" s="129"/>
    </row>
    <row r="142" spans="1:1" ht="15.95" customHeight="1">
      <c r="A142" s="130" t="s">
        <v>512</v>
      </c>
    </row>
    <row r="143" spans="1:1" ht="15.95" customHeight="1">
      <c r="A143" s="124" t="s">
        <v>513</v>
      </c>
    </row>
    <row r="144" spans="1:1" ht="15.95" customHeight="1">
      <c r="A144" s="125" t="s">
        <v>535</v>
      </c>
    </row>
    <row r="145" spans="1:1" ht="15.95" customHeight="1">
      <c r="A145" s="127"/>
    </row>
    <row r="146" spans="1:1" ht="15.95" customHeight="1">
      <c r="A146" s="126" t="s">
        <v>500</v>
      </c>
    </row>
    <row r="147" spans="1:1" ht="15.95" customHeight="1">
      <c r="A147" s="126" t="s">
        <v>536</v>
      </c>
    </row>
    <row r="148" spans="1:1" ht="15.95" customHeight="1">
      <c r="A148" s="127"/>
    </row>
    <row r="149" spans="1:1" ht="15.95" customHeight="1">
      <c r="A149" s="126" t="s">
        <v>517</v>
      </c>
    </row>
    <row r="150" spans="1:1" ht="15.95" customHeight="1">
      <c r="A150" s="128" t="s">
        <v>537</v>
      </c>
    </row>
    <row r="151" spans="1:1" ht="15.95" customHeight="1">
      <c r="A151" s="126" t="s">
        <v>538</v>
      </c>
    </row>
    <row r="152" spans="1:1" ht="15.95" customHeight="1">
      <c r="A152" s="126" t="s">
        <v>539</v>
      </c>
    </row>
    <row r="153" spans="1:1" ht="15.95" customHeight="1">
      <c r="A153" s="129"/>
    </row>
    <row r="154" spans="1:1" ht="15.95" customHeight="1">
      <c r="A154" s="125" t="s">
        <v>540</v>
      </c>
    </row>
    <row r="155" spans="1:1" ht="15.95" customHeight="1">
      <c r="A155" s="127"/>
    </row>
    <row r="156" spans="1:1" ht="15.95" customHeight="1">
      <c r="A156" s="126" t="s">
        <v>515</v>
      </c>
    </row>
    <row r="157" spans="1:1" ht="15.95" customHeight="1">
      <c r="A157" s="126" t="s">
        <v>541</v>
      </c>
    </row>
    <row r="158" spans="1:1" ht="15.95" customHeight="1">
      <c r="A158" s="127"/>
    </row>
    <row r="159" spans="1:1" ht="15.95" customHeight="1">
      <c r="A159" s="126" t="s">
        <v>502</v>
      </c>
    </row>
    <row r="160" spans="1:1" ht="15.95" customHeight="1">
      <c r="A160" s="128" t="s">
        <v>542</v>
      </c>
    </row>
    <row r="161" spans="1:1" ht="15.95" customHeight="1">
      <c r="A161" s="126" t="s">
        <v>543</v>
      </c>
    </row>
    <row r="162" spans="1:1" ht="15.95" customHeight="1">
      <c r="A162" s="126" t="s">
        <v>544</v>
      </c>
    </row>
    <row r="163" spans="1:1" ht="15.95" customHeight="1">
      <c r="A163" s="134"/>
    </row>
    <row r="164" spans="1:1" ht="15.95" customHeight="1">
      <c r="A164" s="125" t="s">
        <v>545</v>
      </c>
    </row>
    <row r="165" spans="1:1" ht="15.95" customHeight="1">
      <c r="A165" s="127"/>
    </row>
    <row r="166" spans="1:1" ht="15.95" customHeight="1">
      <c r="A166" s="126" t="s">
        <v>515</v>
      </c>
    </row>
    <row r="167" spans="1:1" ht="15.95" customHeight="1">
      <c r="A167" s="126" t="s">
        <v>541</v>
      </c>
    </row>
    <row r="168" spans="1:1" ht="15.95" customHeight="1">
      <c r="A168" s="127"/>
    </row>
    <row r="169" spans="1:1" ht="15.95" customHeight="1">
      <c r="A169" s="126" t="s">
        <v>517</v>
      </c>
    </row>
    <row r="170" spans="1:1" ht="15.95" customHeight="1">
      <c r="A170" s="128" t="s">
        <v>546</v>
      </c>
    </row>
    <row r="171" spans="1:1" ht="15.95" customHeight="1">
      <c r="A171" s="126" t="s">
        <v>547</v>
      </c>
    </row>
    <row r="172" spans="1:1" ht="15.95" customHeight="1">
      <c r="A172" s="126" t="s">
        <v>548</v>
      </c>
    </row>
    <row r="173" spans="1:1" ht="45">
      <c r="A173" s="132" t="s">
        <v>549</v>
      </c>
    </row>
    <row r="174" spans="1:1" ht="15.95" customHeight="1">
      <c r="A174" s="132"/>
    </row>
    <row r="175" spans="1:1" ht="15.95" customHeight="1">
      <c r="A175" s="133" t="s">
        <v>475</v>
      </c>
    </row>
    <row r="176" spans="1:1" ht="15.95" customHeight="1">
      <c r="A176" s="131" t="s">
        <v>550</v>
      </c>
    </row>
    <row r="177" spans="1:1" ht="15.95" customHeight="1">
      <c r="A177" s="125" t="s">
        <v>551</v>
      </c>
    </row>
    <row r="178" spans="1:1" ht="15.95" customHeight="1">
      <c r="A178" s="127"/>
    </row>
    <row r="179" spans="1:1" ht="15.95" customHeight="1">
      <c r="A179" s="126" t="s">
        <v>507</v>
      </c>
    </row>
    <row r="180" spans="1:1" ht="15.95" customHeight="1">
      <c r="A180" s="126" t="s">
        <v>552</v>
      </c>
    </row>
    <row r="181" spans="1:1" ht="15.95" customHeight="1">
      <c r="A181" s="126"/>
    </row>
    <row r="182" spans="1:1" ht="15.95" customHeight="1">
      <c r="A182" s="126" t="s">
        <v>502</v>
      </c>
    </row>
    <row r="183" spans="1:1" ht="15.95" customHeight="1">
      <c r="A183" s="128" t="s">
        <v>553</v>
      </c>
    </row>
    <row r="184" spans="1:1" ht="15.95" customHeight="1">
      <c r="A184" s="126" t="s">
        <v>554</v>
      </c>
    </row>
    <row r="185" spans="1:1" ht="15.95" customHeight="1">
      <c r="A185" s="126" t="s">
        <v>555</v>
      </c>
    </row>
    <row r="186" spans="1:1" ht="15.95" customHeight="1">
      <c r="A186" s="132" t="s">
        <v>556</v>
      </c>
    </row>
    <row r="187" spans="1:1" ht="15.95" customHeight="1">
      <c r="A187" s="131" t="s">
        <v>513</v>
      </c>
    </row>
    <row r="188" spans="1:1" ht="15.95" customHeight="1">
      <c r="A188" s="125" t="s">
        <v>557</v>
      </c>
    </row>
    <row r="189" spans="1:1" ht="15.95" customHeight="1">
      <c r="A189" s="127"/>
    </row>
    <row r="190" spans="1:1" ht="15.95" customHeight="1">
      <c r="A190" s="126" t="s">
        <v>515</v>
      </c>
    </row>
    <row r="191" spans="1:1" ht="15.95" customHeight="1">
      <c r="A191" s="126" t="s">
        <v>558</v>
      </c>
    </row>
    <row r="192" spans="1:1" ht="15.95" customHeight="1">
      <c r="A192" s="127"/>
    </row>
    <row r="193" spans="1:1" ht="15.95" customHeight="1">
      <c r="A193" s="126" t="s">
        <v>517</v>
      </c>
    </row>
    <row r="194" spans="1:1" ht="15.95" customHeight="1">
      <c r="A194" s="128" t="s">
        <v>559</v>
      </c>
    </row>
    <row r="195" spans="1:1" ht="15.95" customHeight="1">
      <c r="A195" s="126" t="s">
        <v>560</v>
      </c>
    </row>
    <row r="196" spans="1:1" ht="15.95" customHeight="1">
      <c r="A196" s="126" t="s">
        <v>561</v>
      </c>
    </row>
    <row r="197" spans="1:1" ht="15.95" customHeight="1">
      <c r="A197" s="132" t="s">
        <v>562</v>
      </c>
    </row>
    <row r="198" spans="1:1" ht="15.95" customHeight="1">
      <c r="A198" s="122"/>
    </row>
    <row r="199" spans="1:1" ht="15.95" customHeight="1">
      <c r="A199" s="133" t="s">
        <v>478</v>
      </c>
    </row>
    <row r="200" spans="1:1" ht="15.95" customHeight="1">
      <c r="A200" s="131" t="s">
        <v>563</v>
      </c>
    </row>
    <row r="201" spans="1:1" ht="15.95" customHeight="1">
      <c r="A201" s="125" t="s">
        <v>551</v>
      </c>
    </row>
    <row r="202" spans="1:1" ht="15.95" customHeight="1">
      <c r="A202" s="127"/>
    </row>
    <row r="203" spans="1:1" ht="15.95" customHeight="1">
      <c r="A203" s="126" t="s">
        <v>507</v>
      </c>
    </row>
    <row r="204" spans="1:1" ht="15.95" customHeight="1">
      <c r="A204" s="126" t="s">
        <v>552</v>
      </c>
    </row>
    <row r="205" spans="1:1" ht="15.95" customHeight="1">
      <c r="A205" s="126"/>
    </row>
    <row r="206" spans="1:1" ht="15.95" customHeight="1">
      <c r="A206" s="126" t="s">
        <v>502</v>
      </c>
    </row>
    <row r="207" spans="1:1" ht="15.95" customHeight="1">
      <c r="A207" s="128" t="s">
        <v>553</v>
      </c>
    </row>
    <row r="208" spans="1:1" ht="15.95" customHeight="1">
      <c r="A208" s="126" t="s">
        <v>554</v>
      </c>
    </row>
    <row r="209" spans="1:1" ht="15.95" customHeight="1">
      <c r="A209" s="126" t="s">
        <v>555</v>
      </c>
    </row>
    <row r="210" spans="1:1" ht="15.95" customHeight="1"/>
    <row r="211" spans="1:1" ht="15.95" customHeight="1">
      <c r="A211" s="132" t="s">
        <v>564</v>
      </c>
    </row>
    <row r="212" spans="1:1" ht="15.95" customHeight="1">
      <c r="A212" s="131" t="s">
        <v>513</v>
      </c>
    </row>
    <row r="213" spans="1:1" ht="15.95" customHeight="1">
      <c r="A213" s="125" t="s">
        <v>565</v>
      </c>
    </row>
    <row r="214" spans="1:1" ht="15.95" customHeight="1">
      <c r="A214" s="127"/>
    </row>
    <row r="215" spans="1:1" ht="15.95" customHeight="1">
      <c r="A215" s="126" t="s">
        <v>500</v>
      </c>
    </row>
    <row r="216" spans="1:1" ht="15.95" customHeight="1">
      <c r="A216" s="126" t="s">
        <v>566</v>
      </c>
    </row>
    <row r="217" spans="1:1" ht="15.95" customHeight="1">
      <c r="A217" s="127"/>
    </row>
    <row r="218" spans="1:1" ht="15.95" customHeight="1">
      <c r="A218" s="126" t="s">
        <v>517</v>
      </c>
    </row>
    <row r="219" spans="1:1" ht="15.95" customHeight="1">
      <c r="A219" s="128" t="s">
        <v>567</v>
      </c>
    </row>
    <row r="220" spans="1:1" ht="15.95" customHeight="1">
      <c r="A220" s="126" t="s">
        <v>568</v>
      </c>
    </row>
    <row r="221" spans="1:1" ht="15.95" customHeight="1">
      <c r="A221" s="126" t="s">
        <v>569</v>
      </c>
    </row>
    <row r="222" spans="1:1" ht="30">
      <c r="A222" s="132" t="s">
        <v>570</v>
      </c>
    </row>
    <row r="223" spans="1:1" ht="15.95" customHeight="1">
      <c r="A223" s="132"/>
    </row>
    <row r="224" spans="1:1" ht="15.95" customHeight="1">
      <c r="A224" s="132"/>
    </row>
    <row r="225" spans="1:1" ht="15.95" customHeight="1">
      <c r="A225" s="132"/>
    </row>
    <row r="226" spans="1:1" ht="15.95" customHeight="1">
      <c r="A226" s="133" t="s">
        <v>481</v>
      </c>
    </row>
    <row r="227" spans="1:1" ht="15.95" customHeight="1">
      <c r="A227" s="131" t="s">
        <v>550</v>
      </c>
    </row>
    <row r="228" spans="1:1" ht="15.95" customHeight="1">
      <c r="A228" s="125" t="s">
        <v>551</v>
      </c>
    </row>
    <row r="229" spans="1:1" ht="15.95" customHeight="1">
      <c r="A229" s="127"/>
    </row>
    <row r="230" spans="1:1" ht="15.95" customHeight="1">
      <c r="A230" s="126" t="s">
        <v>507</v>
      </c>
    </row>
    <row r="231" spans="1:1" ht="15.95" customHeight="1">
      <c r="A231" s="126" t="s">
        <v>552</v>
      </c>
    </row>
    <row r="232" spans="1:1" ht="15.95" customHeight="1">
      <c r="A232" s="126"/>
    </row>
    <row r="233" spans="1:1" ht="15.95" customHeight="1">
      <c r="A233" s="126" t="s">
        <v>502</v>
      </c>
    </row>
    <row r="234" spans="1:1" ht="15.95" customHeight="1">
      <c r="A234" s="128" t="s">
        <v>571</v>
      </c>
    </row>
    <row r="235" spans="1:1" ht="15.95" customHeight="1">
      <c r="A235" s="126" t="s">
        <v>554</v>
      </c>
    </row>
    <row r="236" spans="1:1" ht="15.95" customHeight="1">
      <c r="A236" s="126" t="s">
        <v>555</v>
      </c>
    </row>
    <row r="237" spans="1:1" ht="15.95" customHeight="1"/>
    <row r="238" spans="1:1" ht="15.95" customHeight="1">
      <c r="A238" s="122" t="s">
        <v>572</v>
      </c>
    </row>
    <row r="239" spans="1:1" ht="15.95" customHeight="1">
      <c r="A239" s="131" t="s">
        <v>513</v>
      </c>
    </row>
    <row r="240" spans="1:1" ht="15.95" customHeight="1">
      <c r="A240" s="129" t="s">
        <v>573</v>
      </c>
    </row>
    <row r="241" spans="1:1" ht="15.95" customHeight="1">
      <c r="A241" s="116"/>
    </row>
    <row r="242" spans="1:1" ht="15.95" customHeight="1">
      <c r="A242" s="129" t="s">
        <v>515</v>
      </c>
    </row>
    <row r="243" spans="1:1" ht="15.95" customHeight="1">
      <c r="A243" s="129" t="s">
        <v>574</v>
      </c>
    </row>
    <row r="244" spans="1:1" ht="15.95" customHeight="1">
      <c r="A244" s="116"/>
    </row>
    <row r="245" spans="1:1" ht="15.95" customHeight="1">
      <c r="A245" s="129" t="s">
        <v>517</v>
      </c>
    </row>
    <row r="246" spans="1:1" ht="15.95" customHeight="1">
      <c r="A246" s="129" t="s">
        <v>575</v>
      </c>
    </row>
    <row r="247" spans="1:1" ht="15.95" customHeight="1">
      <c r="A247" s="129" t="s">
        <v>576</v>
      </c>
    </row>
    <row r="248" spans="1:1" ht="15.95" customHeight="1">
      <c r="A248" s="129" t="s">
        <v>577</v>
      </c>
    </row>
    <row r="249" spans="1:1" ht="15.95" customHeight="1">
      <c r="A249" s="132" t="s">
        <v>578</v>
      </c>
    </row>
    <row r="250" spans="1:1" ht="15.95" customHeight="1">
      <c r="A250" s="129"/>
    </row>
    <row r="251" spans="1:1" ht="15.95" customHeight="1">
      <c r="A251" s="133" t="s">
        <v>484</v>
      </c>
    </row>
    <row r="252" spans="1:1" ht="15.95" customHeight="1">
      <c r="A252" s="131" t="s">
        <v>550</v>
      </c>
    </row>
    <row r="253" spans="1:1" ht="15.95" customHeight="1">
      <c r="A253" s="125" t="s">
        <v>551</v>
      </c>
    </row>
    <row r="254" spans="1:1" ht="15.95" customHeight="1">
      <c r="A254" s="127"/>
    </row>
    <row r="255" spans="1:1" ht="15.95" customHeight="1">
      <c r="A255" s="126" t="s">
        <v>507</v>
      </c>
    </row>
    <row r="256" spans="1:1" ht="15.95" customHeight="1">
      <c r="A256" s="126" t="s">
        <v>552</v>
      </c>
    </row>
    <row r="257" spans="1:1" ht="15.95" customHeight="1">
      <c r="A257" s="126"/>
    </row>
    <row r="258" spans="1:1" ht="15.95" customHeight="1">
      <c r="A258" s="126" t="s">
        <v>502</v>
      </c>
    </row>
    <row r="259" spans="1:1" ht="15.95" customHeight="1">
      <c r="A259" s="128" t="s">
        <v>553</v>
      </c>
    </row>
    <row r="260" spans="1:1" ht="15.95" customHeight="1">
      <c r="A260" s="126" t="s">
        <v>554</v>
      </c>
    </row>
    <row r="261" spans="1:1" ht="15.95" customHeight="1">
      <c r="A261" s="126" t="s">
        <v>555</v>
      </c>
    </row>
    <row r="262" spans="1:1" ht="15.95" customHeight="1">
      <c r="A262" s="122" t="s">
        <v>579</v>
      </c>
    </row>
    <row r="263" spans="1:1" ht="15.95" customHeight="1">
      <c r="A263" s="131" t="s">
        <v>513</v>
      </c>
    </row>
    <row r="264" spans="1:1" ht="15.95" customHeight="1">
      <c r="A264" s="125" t="s">
        <v>580</v>
      </c>
    </row>
    <row r="265" spans="1:1" ht="15.95" customHeight="1">
      <c r="A265" s="127"/>
    </row>
    <row r="266" spans="1:1" ht="15.95" customHeight="1">
      <c r="A266" s="126" t="s">
        <v>522</v>
      </c>
    </row>
    <row r="267" spans="1:1" ht="15.95" customHeight="1">
      <c r="A267" s="126" t="s">
        <v>581</v>
      </c>
    </row>
    <row r="268" spans="1:1" ht="15.95" customHeight="1">
      <c r="A268" s="127"/>
    </row>
    <row r="269" spans="1:1" ht="15.95" customHeight="1">
      <c r="A269" s="126" t="s">
        <v>502</v>
      </c>
    </row>
    <row r="270" spans="1:1" ht="15.95" customHeight="1">
      <c r="A270" s="128" t="s">
        <v>582</v>
      </c>
    </row>
    <row r="271" spans="1:1" ht="15.95" customHeight="1">
      <c r="A271" s="126" t="s">
        <v>583</v>
      </c>
    </row>
    <row r="272" spans="1:1" ht="15.95" customHeight="1">
      <c r="A272" s="126" t="s">
        <v>584</v>
      </c>
    </row>
    <row r="273" spans="1:1" ht="15.95" customHeight="1">
      <c r="A273" s="129"/>
    </row>
    <row r="274" spans="1:1" ht="15.95" customHeight="1">
      <c r="A274" s="125" t="s">
        <v>585</v>
      </c>
    </row>
    <row r="275" spans="1:1" ht="15.95" customHeight="1">
      <c r="A275" s="127"/>
    </row>
    <row r="276" spans="1:1" ht="15.95" customHeight="1">
      <c r="A276" s="126" t="s">
        <v>515</v>
      </c>
    </row>
    <row r="277" spans="1:1" ht="15.95" customHeight="1">
      <c r="A277" s="126" t="s">
        <v>586</v>
      </c>
    </row>
    <row r="278" spans="1:1" ht="15.95" customHeight="1">
      <c r="A278" s="127"/>
    </row>
    <row r="279" spans="1:1" ht="15.95" customHeight="1">
      <c r="A279" s="126" t="s">
        <v>517</v>
      </c>
    </row>
    <row r="280" spans="1:1" ht="15.95" customHeight="1">
      <c r="A280" s="126" t="s">
        <v>587</v>
      </c>
    </row>
    <row r="281" spans="1:1" ht="15.95" customHeight="1">
      <c r="A281" s="126" t="s">
        <v>588</v>
      </c>
    </row>
    <row r="282" spans="1:1" ht="15.95" customHeight="1">
      <c r="A282" s="126" t="s">
        <v>589</v>
      </c>
    </row>
    <row r="283" spans="1:1" ht="30">
      <c r="A283" s="132" t="s">
        <v>590</v>
      </c>
    </row>
    <row r="284" spans="1:1" ht="15.95" customHeight="1">
      <c r="A284" s="129"/>
    </row>
    <row r="285" spans="1:1" ht="15.95" customHeight="1">
      <c r="A285" s="133" t="s">
        <v>487</v>
      </c>
    </row>
    <row r="286" spans="1:1" ht="15.95" customHeight="1">
      <c r="A286" s="131" t="s">
        <v>550</v>
      </c>
    </row>
    <row r="287" spans="1:1" ht="15.95" customHeight="1">
      <c r="A287" s="125" t="s">
        <v>591</v>
      </c>
    </row>
    <row r="288" spans="1:1" ht="15.95" customHeight="1">
      <c r="A288" s="127"/>
    </row>
    <row r="289" spans="1:1" ht="15.95" customHeight="1">
      <c r="A289" s="126" t="s">
        <v>500</v>
      </c>
    </row>
    <row r="290" spans="1:1" ht="15.95" customHeight="1">
      <c r="A290" s="126" t="s">
        <v>592</v>
      </c>
    </row>
    <row r="291" spans="1:1" ht="15.95" customHeight="1">
      <c r="A291" s="126"/>
    </row>
    <row r="292" spans="1:1" ht="15.95" customHeight="1">
      <c r="A292" s="126" t="s">
        <v>502</v>
      </c>
    </row>
    <row r="293" spans="1:1" ht="15.95" customHeight="1">
      <c r="A293" s="128" t="s">
        <v>593</v>
      </c>
    </row>
    <row r="294" spans="1:1" ht="15.95" customHeight="1">
      <c r="A294" s="126" t="s">
        <v>594</v>
      </c>
    </row>
    <row r="295" spans="1:1" ht="15.95" customHeight="1">
      <c r="A295" s="126" t="s">
        <v>595</v>
      </c>
    </row>
    <row r="296" spans="1:1" ht="15.95" customHeight="1">
      <c r="A296" s="132" t="s">
        <v>596</v>
      </c>
    </row>
    <row r="297" spans="1:1" ht="15.95" customHeight="1">
      <c r="A297" s="132"/>
    </row>
    <row r="298" spans="1:1" ht="15.95" customHeight="1">
      <c r="A298" s="133" t="s">
        <v>489</v>
      </c>
    </row>
    <row r="299" spans="1:1" ht="15.95" customHeight="1">
      <c r="A299" s="131" t="s">
        <v>550</v>
      </c>
    </row>
    <row r="300" spans="1:1" ht="15.95" customHeight="1">
      <c r="A300" s="125" t="s">
        <v>551</v>
      </c>
    </row>
    <row r="301" spans="1:1" ht="15.95" customHeight="1">
      <c r="A301" s="127"/>
    </row>
    <row r="302" spans="1:1" ht="15.95" customHeight="1">
      <c r="A302" s="126" t="s">
        <v>507</v>
      </c>
    </row>
    <row r="303" spans="1:1" ht="15.95" customHeight="1">
      <c r="A303" s="126" t="s">
        <v>552</v>
      </c>
    </row>
    <row r="304" spans="1:1" ht="15.95" customHeight="1">
      <c r="A304" s="126"/>
    </row>
    <row r="305" spans="1:1" ht="15.95" customHeight="1">
      <c r="A305" s="126" t="s">
        <v>502</v>
      </c>
    </row>
    <row r="306" spans="1:1" ht="15.95" customHeight="1">
      <c r="A306" s="128" t="s">
        <v>553</v>
      </c>
    </row>
    <row r="307" spans="1:1" ht="15.95" customHeight="1">
      <c r="A307" s="126" t="s">
        <v>554</v>
      </c>
    </row>
    <row r="308" spans="1:1" ht="15.95" customHeight="1">
      <c r="A308" s="126" t="s">
        <v>555</v>
      </c>
    </row>
    <row r="309" spans="1:1" ht="15.95" customHeight="1"/>
    <row r="310" spans="1:1" ht="15.95" customHeight="1">
      <c r="A310" s="132" t="s">
        <v>597</v>
      </c>
    </row>
    <row r="311" spans="1:1" ht="15.95" customHeight="1">
      <c r="A311" s="131" t="s">
        <v>598</v>
      </c>
    </row>
    <row r="312" spans="1:1" ht="15.95" customHeight="1">
      <c r="A312" s="125" t="s">
        <v>599</v>
      </c>
    </row>
    <row r="313" spans="1:1" ht="15.95" customHeight="1">
      <c r="A313" s="126"/>
    </row>
    <row r="314" spans="1:1" ht="15.95" customHeight="1">
      <c r="A314" s="126" t="s">
        <v>515</v>
      </c>
    </row>
    <row r="315" spans="1:1" ht="15.95" customHeight="1">
      <c r="A315" s="126" t="s">
        <v>600</v>
      </c>
    </row>
    <row r="316" spans="1:1" ht="15.95" customHeight="1">
      <c r="A316" s="127"/>
    </row>
    <row r="317" spans="1:1" ht="15.95" customHeight="1">
      <c r="A317" s="126" t="s">
        <v>517</v>
      </c>
    </row>
    <row r="318" spans="1:1" ht="15.95" customHeight="1">
      <c r="A318" s="128" t="s">
        <v>601</v>
      </c>
    </row>
    <row r="319" spans="1:1" ht="15.95" customHeight="1">
      <c r="A319" s="126" t="s">
        <v>602</v>
      </c>
    </row>
    <row r="320" spans="1:1" ht="15.95" customHeight="1">
      <c r="A320" s="126" t="s">
        <v>603</v>
      </c>
    </row>
    <row r="321" spans="1:1" ht="15.95" customHeight="1">
      <c r="A321" s="126"/>
    </row>
    <row r="322" spans="1:1" ht="15.95" customHeight="1">
      <c r="A322" s="125" t="s">
        <v>604</v>
      </c>
    </row>
    <row r="323" spans="1:1" ht="15.95" customHeight="1">
      <c r="A323" s="127"/>
    </row>
    <row r="324" spans="1:1" ht="15.95" customHeight="1">
      <c r="A324" s="126" t="s">
        <v>605</v>
      </c>
    </row>
    <row r="325" spans="1:1" ht="15.95" customHeight="1">
      <c r="A325" s="126" t="s">
        <v>606</v>
      </c>
    </row>
    <row r="326" spans="1:1" ht="15.95" customHeight="1">
      <c r="A326" s="127"/>
    </row>
    <row r="327" spans="1:1" ht="15.95" customHeight="1">
      <c r="A327" s="126" t="s">
        <v>517</v>
      </c>
    </row>
    <row r="328" spans="1:1" ht="15.95" customHeight="1">
      <c r="A328" s="128" t="s">
        <v>607</v>
      </c>
    </row>
    <row r="329" spans="1:1" ht="15.95" customHeight="1">
      <c r="A329" s="126" t="s">
        <v>608</v>
      </c>
    </row>
    <row r="330" spans="1:1" ht="15.95" customHeight="1">
      <c r="A330" s="126" t="s">
        <v>609</v>
      </c>
    </row>
    <row r="331" spans="1:1" ht="15.95" customHeight="1">
      <c r="A331" s="126"/>
    </row>
    <row r="332" spans="1:1" ht="15.95" customHeight="1">
      <c r="A332" s="126"/>
    </row>
    <row r="333" spans="1:1" ht="15.95" customHeight="1">
      <c r="A333" s="125" t="s">
        <v>610</v>
      </c>
    </row>
    <row r="334" spans="1:1" ht="15.95" customHeight="1">
      <c r="A334" s="127"/>
    </row>
    <row r="335" spans="1:1" ht="15.95" customHeight="1">
      <c r="A335" s="126" t="s">
        <v>611</v>
      </c>
    </row>
    <row r="336" spans="1:1" ht="15.95" customHeight="1">
      <c r="A336" s="126" t="s">
        <v>612</v>
      </c>
    </row>
    <row r="337" spans="1:1" ht="15.95" customHeight="1">
      <c r="A337" s="127"/>
    </row>
    <row r="338" spans="1:1" ht="15.95" customHeight="1">
      <c r="A338" s="126" t="s">
        <v>502</v>
      </c>
    </row>
    <row r="339" spans="1:1" ht="15.95" customHeight="1">
      <c r="A339" s="128" t="s">
        <v>613</v>
      </c>
    </row>
    <row r="340" spans="1:1" ht="15.95" customHeight="1">
      <c r="A340" s="126" t="s">
        <v>614</v>
      </c>
    </row>
    <row r="341" spans="1:1" ht="15.95" customHeight="1">
      <c r="A341" s="126" t="s">
        <v>615</v>
      </c>
    </row>
    <row r="342" spans="1:1" ht="15.95" customHeight="1"/>
    <row r="343" spans="1:1" ht="30">
      <c r="A343" s="132" t="s">
        <v>616</v>
      </c>
    </row>
    <row r="344" spans="1:1" ht="30">
      <c r="A344" s="132" t="s">
        <v>492</v>
      </c>
    </row>
    <row r="345" spans="1:1" ht="15.95" customHeight="1"/>
    <row r="346" spans="1:1" ht="15.95" customHeight="1"/>
    <row r="347" spans="1:1" ht="15.95" customHeight="1"/>
    <row r="348" spans="1:1" ht="15.95" customHeight="1">
      <c r="A348" s="135" t="s">
        <v>617</v>
      </c>
    </row>
    <row r="349" spans="1:1" ht="15.95" customHeight="1">
      <c r="A349" s="131" t="s">
        <v>618</v>
      </c>
    </row>
    <row r="350" spans="1:1" ht="15.95" customHeight="1">
      <c r="A350" s="125" t="s">
        <v>619</v>
      </c>
    </row>
    <row r="351" spans="1:1" ht="15.95" customHeight="1">
      <c r="A351" s="126" t="s">
        <v>620</v>
      </c>
    </row>
    <row r="352" spans="1:1" ht="15.95" customHeight="1">
      <c r="A352" s="126" t="s">
        <v>500</v>
      </c>
    </row>
    <row r="353" spans="1:1" ht="15.95" customHeight="1">
      <c r="A353" s="126" t="s">
        <v>621</v>
      </c>
    </row>
    <row r="354" spans="1:1" ht="15.95" customHeight="1">
      <c r="A354" s="127"/>
    </row>
    <row r="355" spans="1:1" ht="15.95" customHeight="1">
      <c r="A355" s="126" t="s">
        <v>502</v>
      </c>
    </row>
    <row r="356" spans="1:1" ht="15.95" customHeight="1">
      <c r="A356" s="128" t="s">
        <v>622</v>
      </c>
    </row>
    <row r="357" spans="1:1" ht="15.95" customHeight="1">
      <c r="A357" s="126" t="s">
        <v>623</v>
      </c>
    </row>
    <row r="358" spans="1:1" ht="15.95" customHeight="1">
      <c r="A358" s="126" t="s">
        <v>624</v>
      </c>
    </row>
    <row r="359" spans="1:1" ht="15.95" customHeight="1">
      <c r="A359" s="132" t="s">
        <v>625</v>
      </c>
    </row>
    <row r="360" spans="1:1" ht="15.95" customHeight="1">
      <c r="A360" s="132"/>
    </row>
    <row r="361" spans="1:1" ht="15.95" customHeight="1">
      <c r="A361" s="132"/>
    </row>
    <row r="362" spans="1:1" ht="15.95" customHeight="1">
      <c r="A362" s="131" t="s">
        <v>513</v>
      </c>
    </row>
    <row r="363" spans="1:1" ht="15.95" customHeight="1">
      <c r="A363" s="125" t="s">
        <v>626</v>
      </c>
    </row>
    <row r="364" spans="1:1" ht="15.95" customHeight="1">
      <c r="A364" s="127"/>
    </row>
    <row r="365" spans="1:1" ht="15.95" customHeight="1">
      <c r="A365" s="126" t="s">
        <v>515</v>
      </c>
    </row>
    <row r="366" spans="1:1" ht="15.95" customHeight="1">
      <c r="A366" s="126" t="s">
        <v>627</v>
      </c>
    </row>
    <row r="367" spans="1:1" ht="15.95" customHeight="1">
      <c r="A367" s="127"/>
    </row>
    <row r="368" spans="1:1" ht="15.95" customHeight="1">
      <c r="A368" s="126" t="s">
        <v>502</v>
      </c>
    </row>
    <row r="369" spans="1:1" ht="15.95" customHeight="1">
      <c r="A369" s="128" t="s">
        <v>628</v>
      </c>
    </row>
    <row r="370" spans="1:1" ht="15.95" customHeight="1">
      <c r="A370" s="126" t="s">
        <v>629</v>
      </c>
    </row>
    <row r="371" spans="1:1" ht="15.95" customHeight="1">
      <c r="A371" s="126" t="s">
        <v>630</v>
      </c>
    </row>
    <row r="372" spans="1:1" ht="15.95" customHeight="1">
      <c r="A372" s="129"/>
    </row>
    <row r="373" spans="1:1" ht="15.95" customHeight="1">
      <c r="A373" s="132" t="s">
        <v>631</v>
      </c>
    </row>
    <row r="374" spans="1:1">
      <c r="A374" s="122"/>
    </row>
    <row r="375" spans="1:1">
      <c r="A375" s="122"/>
    </row>
    <row r="376" spans="1:1">
      <c r="A376" s="136"/>
    </row>
  </sheetData>
  <hyperlinks>
    <hyperlink ref="A35" r:id="rId1" display="http://www.meioambiente.mg.gov.br/"/>
  </hyperlinks>
  <pageMargins left="0.511811024" right="0.511811024" top="0.78740157499999996" bottom="0.78740157499999996" header="0.31496062000000002" footer="0.31496062000000002"/>
  <pageSetup paperSize="9" orientation="portrait" horizontalDpi="4294967292" verticalDpi="0" r:id="rId2"/>
</worksheet>
</file>

<file path=xl/worksheets/sheet4.xml><?xml version="1.0" encoding="utf-8"?>
<worksheet xmlns="http://schemas.openxmlformats.org/spreadsheetml/2006/main" xmlns:r="http://schemas.openxmlformats.org/officeDocument/2006/relationships">
  <dimension ref="A1:BC142"/>
  <sheetViews>
    <sheetView topLeftCell="A42" workbookViewId="0">
      <selection activeCell="A64" sqref="A64:A65"/>
    </sheetView>
  </sheetViews>
  <sheetFormatPr defaultRowHeight="15"/>
  <cols>
    <col min="1" max="1" width="159" customWidth="1"/>
  </cols>
  <sheetData>
    <row r="1" spans="1:55" ht="15.75">
      <c r="A1" s="154" t="s">
        <v>696</v>
      </c>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row>
    <row r="2" spans="1:55">
      <c r="A2" s="155"/>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row>
    <row r="3" spans="1:55" ht="30" customHeight="1">
      <c r="A3" s="168" t="s">
        <v>697</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row>
    <row r="4" spans="1:55" ht="45" customHeight="1">
      <c r="A4" s="155" t="s">
        <v>698</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row>
    <row r="5" spans="1:55" ht="31.5" customHeight="1">
      <c r="A5" s="155" t="s">
        <v>699</v>
      </c>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row>
    <row r="6" spans="1:55" ht="21" customHeight="1">
      <c r="A6" s="155" t="s">
        <v>700</v>
      </c>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row>
    <row r="7" spans="1:55">
      <c r="A7" s="156" t="s">
        <v>701</v>
      </c>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row>
    <row r="8" spans="1:55">
      <c r="A8" s="155" t="s">
        <v>822</v>
      </c>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row>
    <row r="9" spans="1:55">
      <c r="A9" s="157" t="s">
        <v>702</v>
      </c>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row>
    <row r="10" spans="1:55">
      <c r="A10" s="157"/>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row>
    <row r="11" spans="1:55">
      <c r="A11" s="157" t="s">
        <v>703</v>
      </c>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row>
    <row r="12" spans="1:55">
      <c r="A12" s="157" t="s">
        <v>704</v>
      </c>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row>
    <row r="13" spans="1:55">
      <c r="A13" s="157"/>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row>
    <row r="14" spans="1:55">
      <c r="A14" s="158" t="s">
        <v>705</v>
      </c>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row>
    <row r="15" spans="1:55" ht="17.100000000000001" customHeight="1">
      <c r="A15" s="159" t="s">
        <v>706</v>
      </c>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row>
    <row r="16" spans="1:55" ht="17.100000000000001" customHeight="1">
      <c r="A16" s="159" t="s">
        <v>707</v>
      </c>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row>
    <row r="17" spans="1:55" ht="17.100000000000001" customHeight="1">
      <c r="A17" s="159" t="s">
        <v>708</v>
      </c>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row>
    <row r="18" spans="1:55" ht="17.100000000000001" customHeight="1">
      <c r="A18" s="159" t="s">
        <v>709</v>
      </c>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row>
    <row r="19" spans="1:55" ht="17.100000000000001" customHeight="1">
      <c r="A19" s="160" t="s">
        <v>710</v>
      </c>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row>
    <row r="20" spans="1:55" ht="17.100000000000001" customHeight="1">
      <c r="A20" s="159" t="s">
        <v>711</v>
      </c>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row>
    <row r="21" spans="1:55" ht="37.5" customHeight="1">
      <c r="A21" s="159" t="s">
        <v>712</v>
      </c>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row>
    <row r="22" spans="1:55" ht="43.5" customHeight="1">
      <c r="A22" s="159" t="s">
        <v>713</v>
      </c>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row>
    <row r="23" spans="1:55" ht="37.5" customHeight="1">
      <c r="A23" s="159" t="s">
        <v>714</v>
      </c>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row>
    <row r="24" spans="1:55" ht="14.25" customHeight="1">
      <c r="A24" s="159" t="s">
        <v>715</v>
      </c>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row>
    <row r="25" spans="1:55" ht="15.75" customHeight="1">
      <c r="A25" s="159" t="s">
        <v>716</v>
      </c>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row>
    <row r="26" spans="1:55">
      <c r="A26" t="s">
        <v>717</v>
      </c>
    </row>
    <row r="27" spans="1:55">
      <c r="A27" t="s">
        <v>718</v>
      </c>
    </row>
    <row r="28" spans="1:55">
      <c r="A28" t="s">
        <v>719</v>
      </c>
    </row>
    <row r="29" spans="1:55">
      <c r="A29" t="s">
        <v>720</v>
      </c>
    </row>
    <row r="30" spans="1:55">
      <c r="A30" t="s">
        <v>721</v>
      </c>
    </row>
    <row r="31" spans="1:55">
      <c r="A31" t="s">
        <v>722</v>
      </c>
    </row>
    <row r="32" spans="1:55">
      <c r="A32" t="s">
        <v>723</v>
      </c>
    </row>
    <row r="33" spans="1:1">
      <c r="A33" s="159" t="s">
        <v>724</v>
      </c>
    </row>
    <row r="34" spans="1:1">
      <c r="A34" s="159" t="s">
        <v>725</v>
      </c>
    </row>
    <row r="35" spans="1:1">
      <c r="A35" s="159" t="s">
        <v>726</v>
      </c>
    </row>
    <row r="36" spans="1:1" ht="25.5">
      <c r="A36" s="159" t="s">
        <v>727</v>
      </c>
    </row>
    <row r="37" spans="1:1">
      <c r="A37" s="159" t="s">
        <v>728</v>
      </c>
    </row>
    <row r="38" spans="1:1" ht="25.5">
      <c r="A38" s="159" t="s">
        <v>729</v>
      </c>
    </row>
    <row r="39" spans="1:1">
      <c r="A39" s="159" t="s">
        <v>730</v>
      </c>
    </row>
    <row r="40" spans="1:1" ht="25.5">
      <c r="A40" s="159" t="s">
        <v>731</v>
      </c>
    </row>
    <row r="41" spans="1:1">
      <c r="A41" s="159" t="s">
        <v>732</v>
      </c>
    </row>
    <row r="42" spans="1:1" ht="25.5">
      <c r="A42" s="159" t="s">
        <v>733</v>
      </c>
    </row>
    <row r="43" spans="1:1">
      <c r="A43" s="159" t="s">
        <v>734</v>
      </c>
    </row>
    <row r="44" spans="1:1">
      <c r="A44" s="159" t="s">
        <v>735</v>
      </c>
    </row>
    <row r="45" spans="1:1">
      <c r="A45" s="159" t="s">
        <v>736</v>
      </c>
    </row>
    <row r="46" spans="1:1">
      <c r="A46" s="159" t="s">
        <v>737</v>
      </c>
    </row>
    <row r="47" spans="1:1">
      <c r="A47" s="159" t="s">
        <v>738</v>
      </c>
    </row>
    <row r="48" spans="1:1" ht="38.25">
      <c r="A48" s="159" t="s">
        <v>739</v>
      </c>
    </row>
    <row r="49" spans="1:3">
      <c r="A49" s="160" t="s">
        <v>740</v>
      </c>
    </row>
    <row r="50" spans="1:3">
      <c r="A50" s="159" t="s">
        <v>741</v>
      </c>
    </row>
    <row r="51" spans="1:3" ht="25.5">
      <c r="A51" s="159" t="s">
        <v>742</v>
      </c>
    </row>
    <row r="52" spans="1:3">
      <c r="A52" s="159" t="s">
        <v>743</v>
      </c>
    </row>
    <row r="53" spans="1:3">
      <c r="A53" s="159" t="s">
        <v>744</v>
      </c>
    </row>
    <row r="54" spans="1:3">
      <c r="A54" s="159" t="s">
        <v>745</v>
      </c>
    </row>
    <row r="55" spans="1:3">
      <c r="A55" s="159" t="s">
        <v>746</v>
      </c>
    </row>
    <row r="56" spans="1:3">
      <c r="A56" s="159" t="s">
        <v>747</v>
      </c>
    </row>
    <row r="57" spans="1:3" ht="25.5">
      <c r="A57" s="159" t="s">
        <v>748</v>
      </c>
    </row>
    <row r="58" spans="1:3" ht="21" customHeight="1" thickBot="1">
      <c r="A58" s="159" t="s">
        <v>749</v>
      </c>
    </row>
    <row r="59" spans="1:3" ht="17.25" customHeight="1" thickBot="1">
      <c r="A59" s="161"/>
      <c r="B59" s="162" t="s">
        <v>750</v>
      </c>
      <c r="C59" s="162" t="s">
        <v>751</v>
      </c>
    </row>
    <row r="60" spans="1:3" ht="15.75" thickBot="1">
      <c r="A60" s="163" t="s">
        <v>752</v>
      </c>
      <c r="B60" s="164">
        <v>150</v>
      </c>
      <c r="C60" s="164" t="s">
        <v>753</v>
      </c>
    </row>
    <row r="61" spans="1:3" ht="15.75" thickBot="1">
      <c r="A61" s="163" t="s">
        <v>754</v>
      </c>
      <c r="B61" s="164">
        <v>200</v>
      </c>
      <c r="C61" s="164" t="s">
        <v>753</v>
      </c>
    </row>
    <row r="62" spans="1:3" ht="15.75" thickBot="1">
      <c r="A62" s="163" t="s">
        <v>755</v>
      </c>
      <c r="B62" s="164">
        <v>30</v>
      </c>
      <c r="C62" s="164" t="s">
        <v>753</v>
      </c>
    </row>
    <row r="63" spans="1:3" ht="15.75" thickBot="1">
      <c r="A63" s="163" t="s">
        <v>756</v>
      </c>
      <c r="B63" s="164">
        <v>5</v>
      </c>
      <c r="C63" s="164" t="s">
        <v>753</v>
      </c>
    </row>
    <row r="64" spans="1:3">
      <c r="A64" s="254" t="s">
        <v>757</v>
      </c>
      <c r="B64" s="256">
        <v>360</v>
      </c>
      <c r="C64" s="256" t="s">
        <v>753</v>
      </c>
    </row>
    <row r="65" spans="1:3" ht="5.25" hidden="1" customHeight="1" thickBot="1">
      <c r="A65" s="255"/>
      <c r="B65" s="257"/>
      <c r="C65" s="257"/>
    </row>
    <row r="66" spans="1:3">
      <c r="A66" s="159" t="s">
        <v>758</v>
      </c>
      <c r="B66" s="165"/>
      <c r="C66" s="165"/>
    </row>
    <row r="67" spans="1:3">
      <c r="A67" s="159" t="s">
        <v>759</v>
      </c>
      <c r="B67" s="165"/>
      <c r="C67" s="165"/>
    </row>
    <row r="68" spans="1:3">
      <c r="A68" s="159" t="s">
        <v>760</v>
      </c>
      <c r="B68" s="165"/>
      <c r="C68" s="165"/>
    </row>
    <row r="69" spans="1:3">
      <c r="A69" s="159" t="s">
        <v>761</v>
      </c>
      <c r="B69" s="165"/>
      <c r="C69" s="165"/>
    </row>
    <row r="70" spans="1:3">
      <c r="A70" s="159" t="s">
        <v>762</v>
      </c>
      <c r="B70" s="165"/>
      <c r="C70" s="165"/>
    </row>
    <row r="71" spans="1:3">
      <c r="A71" s="159" t="s">
        <v>763</v>
      </c>
      <c r="B71" s="165"/>
      <c r="C71" s="165"/>
    </row>
    <row r="72" spans="1:3">
      <c r="A72" s="159" t="s">
        <v>764</v>
      </c>
      <c r="B72" s="165"/>
      <c r="C72" s="165"/>
    </row>
    <row r="73" spans="1:3">
      <c r="A73" s="159" t="s">
        <v>765</v>
      </c>
      <c r="B73" s="165"/>
      <c r="C73" s="165"/>
    </row>
    <row r="74" spans="1:3">
      <c r="A74" s="159" t="s">
        <v>764</v>
      </c>
      <c r="B74" s="165"/>
      <c r="C74" s="165"/>
    </row>
    <row r="75" spans="1:3">
      <c r="A75" s="159" t="s">
        <v>766</v>
      </c>
      <c r="B75" s="165"/>
      <c r="C75" s="165"/>
    </row>
    <row r="76" spans="1:3">
      <c r="A76" s="159" t="s">
        <v>767</v>
      </c>
      <c r="B76" s="165"/>
      <c r="C76" s="165"/>
    </row>
    <row r="77" spans="1:3">
      <c r="A77" s="159" t="s">
        <v>768</v>
      </c>
      <c r="B77" s="165"/>
      <c r="C77" s="165"/>
    </row>
    <row r="78" spans="1:3" ht="15" customHeight="1">
      <c r="A78" s="159" t="s">
        <v>769</v>
      </c>
      <c r="B78" s="165"/>
      <c r="C78" s="165"/>
    </row>
    <row r="79" spans="1:3" ht="24" customHeight="1">
      <c r="A79" s="159" t="s">
        <v>770</v>
      </c>
      <c r="B79" s="165"/>
      <c r="C79" s="165"/>
    </row>
    <row r="80" spans="1:3">
      <c r="A80" s="166" t="s">
        <v>823</v>
      </c>
      <c r="B80" s="165"/>
      <c r="C80" s="165"/>
    </row>
    <row r="81" spans="1:3">
      <c r="A81" s="159" t="s">
        <v>771</v>
      </c>
      <c r="B81" s="165"/>
      <c r="C81" s="165"/>
    </row>
    <row r="82" spans="1:3">
      <c r="A82" s="159" t="s">
        <v>772</v>
      </c>
      <c r="B82" s="165"/>
      <c r="C82" s="165"/>
    </row>
    <row r="83" spans="1:3" ht="25.5">
      <c r="A83" s="159" t="s">
        <v>773</v>
      </c>
      <c r="B83" s="165"/>
      <c r="C83" s="165"/>
    </row>
    <row r="84" spans="1:3">
      <c r="A84" s="159" t="s">
        <v>774</v>
      </c>
      <c r="B84" s="165"/>
      <c r="C84" s="165"/>
    </row>
    <row r="85" spans="1:3">
      <c r="A85" s="159" t="s">
        <v>775</v>
      </c>
      <c r="B85" s="165"/>
      <c r="C85" s="165"/>
    </row>
    <row r="86" spans="1:3">
      <c r="A86" s="167" t="s">
        <v>776</v>
      </c>
      <c r="B86" s="165"/>
      <c r="C86" s="165"/>
    </row>
    <row r="87" spans="1:3" ht="25.5">
      <c r="A87" s="167" t="s">
        <v>777</v>
      </c>
      <c r="B87" s="165"/>
      <c r="C87" s="165"/>
    </row>
    <row r="88" spans="1:3" ht="25.5">
      <c r="A88" s="167" t="s">
        <v>778</v>
      </c>
      <c r="B88" s="165"/>
      <c r="C88" s="165"/>
    </row>
    <row r="89" spans="1:3">
      <c r="A89" s="167" t="s">
        <v>779</v>
      </c>
      <c r="B89" s="165"/>
      <c r="C89" s="165"/>
    </row>
    <row r="90" spans="1:3" ht="25.5">
      <c r="A90" s="167" t="s">
        <v>780</v>
      </c>
      <c r="B90" s="165"/>
      <c r="C90" s="165"/>
    </row>
    <row r="91" spans="1:3" ht="25.5">
      <c r="A91" s="167" t="s">
        <v>781</v>
      </c>
      <c r="B91" s="165"/>
      <c r="C91" s="165"/>
    </row>
    <row r="92" spans="1:3">
      <c r="A92" s="160" t="s">
        <v>782</v>
      </c>
      <c r="B92" s="165"/>
      <c r="C92" s="165"/>
    </row>
    <row r="93" spans="1:3">
      <c r="A93" s="159" t="s">
        <v>783</v>
      </c>
      <c r="B93" s="165"/>
      <c r="C93" s="165"/>
    </row>
    <row r="94" spans="1:3">
      <c r="A94" s="159" t="s">
        <v>784</v>
      </c>
      <c r="B94" s="165"/>
      <c r="C94" s="165"/>
    </row>
    <row r="95" spans="1:3">
      <c r="A95" s="159" t="s">
        <v>785</v>
      </c>
      <c r="B95" s="165"/>
      <c r="C95" s="165"/>
    </row>
    <row r="96" spans="1:3">
      <c r="A96" s="159" t="s">
        <v>786</v>
      </c>
      <c r="B96" s="165"/>
      <c r="C96" s="165"/>
    </row>
    <row r="97" spans="1:3">
      <c r="A97" s="159" t="s">
        <v>787</v>
      </c>
      <c r="B97" s="165"/>
      <c r="C97" s="165"/>
    </row>
    <row r="98" spans="1:3">
      <c r="A98" s="159" t="s">
        <v>788</v>
      </c>
      <c r="B98" s="165"/>
      <c r="C98" s="165"/>
    </row>
    <row r="99" spans="1:3">
      <c r="A99" s="159" t="s">
        <v>789</v>
      </c>
      <c r="B99" s="165"/>
      <c r="C99" s="165"/>
    </row>
    <row r="100" spans="1:3">
      <c r="A100" s="159" t="s">
        <v>790</v>
      </c>
      <c r="B100" s="165"/>
      <c r="C100" s="165"/>
    </row>
    <row r="101" spans="1:3">
      <c r="A101" s="159" t="s">
        <v>791</v>
      </c>
      <c r="B101" s="165"/>
      <c r="C101" s="165"/>
    </row>
    <row r="102" spans="1:3">
      <c r="A102" s="159" t="s">
        <v>792</v>
      </c>
      <c r="B102" s="165"/>
      <c r="C102" s="165"/>
    </row>
    <row r="103" spans="1:3">
      <c r="A103" s="160" t="s">
        <v>793</v>
      </c>
      <c r="B103" s="165"/>
      <c r="C103" s="165"/>
    </row>
    <row r="104" spans="1:3" ht="17.25" customHeight="1">
      <c r="A104" s="159" t="s">
        <v>794</v>
      </c>
      <c r="B104" s="165"/>
      <c r="C104" s="165"/>
    </row>
    <row r="105" spans="1:3" ht="14.25" customHeight="1">
      <c r="A105" s="159" t="s">
        <v>795</v>
      </c>
      <c r="B105" s="165"/>
      <c r="C105" s="165"/>
    </row>
    <row r="106" spans="1:3">
      <c r="A106" s="160" t="s">
        <v>796</v>
      </c>
      <c r="B106" s="165"/>
      <c r="C106" s="165"/>
    </row>
    <row r="107" spans="1:3" ht="25.5">
      <c r="A107" s="159" t="s">
        <v>797</v>
      </c>
      <c r="B107" s="165"/>
      <c r="C107" s="165"/>
    </row>
    <row r="108" spans="1:3">
      <c r="A108" s="160" t="s">
        <v>798</v>
      </c>
      <c r="B108" s="165"/>
      <c r="C108" s="165"/>
    </row>
    <row r="109" spans="1:3">
      <c r="A109" s="159" t="s">
        <v>799</v>
      </c>
      <c r="B109" s="165"/>
      <c r="C109" s="165"/>
    </row>
    <row r="110" spans="1:3">
      <c r="A110" s="160" t="s">
        <v>800</v>
      </c>
      <c r="B110" s="165"/>
      <c r="C110" s="165"/>
    </row>
    <row r="111" spans="1:3" ht="25.5">
      <c r="A111" s="159" t="s">
        <v>801</v>
      </c>
      <c r="B111" s="165"/>
      <c r="C111" s="165"/>
    </row>
    <row r="112" spans="1:3">
      <c r="A112" s="159" t="s">
        <v>802</v>
      </c>
      <c r="B112" s="165"/>
      <c r="C112" s="165"/>
    </row>
    <row r="113" spans="1:3" ht="25.5">
      <c r="A113" s="159" t="s">
        <v>803</v>
      </c>
      <c r="B113" s="165"/>
      <c r="C113" s="165"/>
    </row>
    <row r="114" spans="1:3" ht="25.5">
      <c r="A114" s="159" t="s">
        <v>804</v>
      </c>
      <c r="B114" s="165"/>
      <c r="C114" s="165"/>
    </row>
    <row r="115" spans="1:3" ht="38.25">
      <c r="A115" s="159" t="s">
        <v>805</v>
      </c>
      <c r="B115" s="165"/>
      <c r="C115" s="165"/>
    </row>
    <row r="116" spans="1:3" ht="25.5">
      <c r="A116" s="159" t="s">
        <v>806</v>
      </c>
      <c r="B116" s="165"/>
      <c r="C116" s="165"/>
    </row>
    <row r="117" spans="1:3" ht="25.5">
      <c r="A117" s="159" t="s">
        <v>824</v>
      </c>
      <c r="B117" s="165"/>
      <c r="C117" s="165"/>
    </row>
    <row r="118" spans="1:3" ht="38.25">
      <c r="A118" s="159" t="s">
        <v>807</v>
      </c>
      <c r="B118" s="165"/>
      <c r="C118" s="165"/>
    </row>
    <row r="119" spans="1:3" ht="38.25">
      <c r="A119" s="159" t="s">
        <v>808</v>
      </c>
      <c r="B119" s="165"/>
      <c r="C119" s="165"/>
    </row>
    <row r="120" spans="1:3" ht="25.5">
      <c r="A120" s="159" t="s">
        <v>809</v>
      </c>
      <c r="B120" s="165"/>
      <c r="C120" s="165"/>
    </row>
    <row r="121" spans="1:3" ht="38.25">
      <c r="A121" s="167" t="s">
        <v>810</v>
      </c>
      <c r="B121" s="165"/>
      <c r="C121" s="165"/>
    </row>
    <row r="122" spans="1:3" ht="25.5">
      <c r="A122" s="159" t="s">
        <v>811</v>
      </c>
      <c r="B122" s="165"/>
      <c r="C122" s="165"/>
    </row>
    <row r="123" spans="1:3" ht="25.5">
      <c r="A123" s="159" t="s">
        <v>812</v>
      </c>
      <c r="B123" s="165"/>
      <c r="C123" s="165"/>
    </row>
    <row r="124" spans="1:3" ht="17.25" customHeight="1">
      <c r="A124" s="167" t="s">
        <v>813</v>
      </c>
      <c r="B124" s="165"/>
      <c r="C124" s="165"/>
    </row>
    <row r="125" spans="1:3">
      <c r="A125" s="167" t="s">
        <v>814</v>
      </c>
      <c r="B125" s="165"/>
      <c r="C125" s="165"/>
    </row>
    <row r="126" spans="1:3">
      <c r="A126" s="167" t="s">
        <v>815</v>
      </c>
      <c r="B126" s="165"/>
      <c r="C126" s="165"/>
    </row>
    <row r="127" spans="1:3">
      <c r="A127" s="167" t="s">
        <v>816</v>
      </c>
      <c r="B127" s="165"/>
      <c r="C127" s="165"/>
    </row>
    <row r="128" spans="1:3">
      <c r="A128" s="160" t="s">
        <v>817</v>
      </c>
      <c r="B128" s="165"/>
      <c r="C128" s="165"/>
    </row>
    <row r="129" spans="1:3">
      <c r="A129" s="159" t="s">
        <v>818</v>
      </c>
      <c r="B129" s="165"/>
      <c r="C129" s="165"/>
    </row>
    <row r="130" spans="1:3">
      <c r="A130" s="160" t="s">
        <v>819</v>
      </c>
      <c r="B130" s="165"/>
      <c r="C130" s="165"/>
    </row>
    <row r="131" spans="1:3" ht="25.5">
      <c r="A131" s="159" t="s">
        <v>820</v>
      </c>
      <c r="B131" s="165"/>
      <c r="C131" s="165"/>
    </row>
    <row r="132" spans="1:3">
      <c r="A132" s="160" t="s">
        <v>821</v>
      </c>
      <c r="B132" s="165"/>
      <c r="C132" s="165"/>
    </row>
    <row r="133" spans="1:3" ht="25.5">
      <c r="A133" s="159" t="s">
        <v>825</v>
      </c>
      <c r="B133" s="165"/>
      <c r="C133" s="165"/>
    </row>
    <row r="134" spans="1:3">
      <c r="A134" s="160" t="s">
        <v>826</v>
      </c>
      <c r="B134" s="165"/>
      <c r="C134" s="165"/>
    </row>
    <row r="135" spans="1:3">
      <c r="A135" s="159" t="s">
        <v>827</v>
      </c>
      <c r="B135" s="165"/>
      <c r="C135" s="165"/>
    </row>
    <row r="136" spans="1:3">
      <c r="A136" s="159" t="s">
        <v>828</v>
      </c>
    </row>
    <row r="137" spans="1:3" ht="11.25" customHeight="1">
      <c r="A137" s="159" t="s">
        <v>829</v>
      </c>
    </row>
    <row r="138" spans="1:3">
      <c r="A138" s="166"/>
    </row>
    <row r="139" spans="1:3">
      <c r="A139" s="159"/>
    </row>
    <row r="140" spans="1:3">
      <c r="A140" s="166" t="s">
        <v>830</v>
      </c>
    </row>
    <row r="141" spans="1:3">
      <c r="A141" s="166" t="s">
        <v>831</v>
      </c>
    </row>
    <row r="142" spans="1:3">
      <c r="A142" s="166" t="s">
        <v>832</v>
      </c>
    </row>
  </sheetData>
  <mergeCells count="3">
    <mergeCell ref="A64:A65"/>
    <mergeCell ref="B64:B65"/>
    <mergeCell ref="C64:C65"/>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F.CERT.034 - Escopo Cachaça</vt:lpstr>
      <vt:lpstr>Manual de Gestão</vt:lpstr>
      <vt:lpstr>DN 217_2017 - Disp. Licenc.</vt:lpstr>
      <vt:lpstr>IN 13_2005</vt:lpstr>
      <vt:lpstr>'F.CERT.034 - Escopo Cachaça'!Area_de_impressao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Jeferson</dc:creator>
  <cp:lastModifiedBy>Rogério</cp:lastModifiedBy>
  <cp:lastPrinted>2020-05-11T11:37:05Z</cp:lastPrinted>
  <dcterms:created xsi:type="dcterms:W3CDTF">2016-02-24T17:28:56Z</dcterms:created>
  <dcterms:modified xsi:type="dcterms:W3CDTF">2020-05-11T12:14:26Z</dcterms:modified>
</cp:coreProperties>
</file>